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Cache/pivotCacheDefinition4.xml" ContentType="application/vnd.openxmlformats-officedocument.spreadsheetml.pivotCacheDefinitio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Hoja2!$B$2:$C$86</definedName>
  </definedNames>
  <calcPr calcId="125725" calcMode="manual"/>
  <pivotCaches>
    <pivotCache cacheId="0" r:id="rId4"/>
    <pivotCache cacheId="1" r:id="rId5"/>
    <pivotCache cacheId="2" r:id="rId6"/>
    <pivotCache cacheId="3" r:id="rId7"/>
  </pivotCaches>
</workbook>
</file>

<file path=xl/calcChain.xml><?xml version="1.0" encoding="utf-8"?>
<calcChain xmlns="http://schemas.openxmlformats.org/spreadsheetml/2006/main">
  <c r="P90" i="2"/>
  <c r="P89"/>
  <c r="P88"/>
  <c r="O90"/>
  <c r="O89"/>
  <c r="O88"/>
  <c r="N90"/>
  <c r="N89"/>
  <c r="U88" s="1"/>
  <c r="N88"/>
  <c r="P80"/>
  <c r="Q82"/>
  <c r="Q81"/>
  <c r="Q80"/>
  <c r="P82"/>
  <c r="P81"/>
  <c r="O82"/>
  <c r="O81"/>
  <c r="O80"/>
  <c r="N82"/>
  <c r="N81"/>
  <c r="N80"/>
  <c r="U80" s="1"/>
  <c r="O74"/>
  <c r="P74"/>
  <c r="Q73"/>
  <c r="P73"/>
  <c r="O73"/>
  <c r="N73"/>
  <c r="Q72"/>
  <c r="P72"/>
  <c r="O72"/>
  <c r="Q71"/>
  <c r="P71"/>
  <c r="O71"/>
  <c r="N74"/>
  <c r="N72"/>
  <c r="N71"/>
  <c r="U72" s="1"/>
  <c r="Q74"/>
  <c r="N65"/>
  <c r="O65"/>
  <c r="P65"/>
  <c r="P64"/>
  <c r="P63"/>
  <c r="P62"/>
  <c r="O64"/>
  <c r="O63"/>
  <c r="O62"/>
  <c r="N63"/>
  <c r="N64"/>
  <c r="N62"/>
  <c r="U62" s="1"/>
  <c r="J21" a="1"/>
  <c r="J21"/>
  <c r="J17" a="1"/>
  <c r="J17" s="1"/>
  <c r="J12" a="1"/>
  <c r="J12" s="1"/>
  <c r="J7" a="1"/>
  <c r="J7" s="1"/>
  <c r="J3" a="1"/>
  <c r="J4" s="1"/>
  <c r="J22"/>
  <c r="J23" s="1"/>
  <c r="J18"/>
  <c r="J13"/>
  <c r="J8"/>
  <c r="K2" i="1" a="1"/>
  <c r="L2" a="1"/>
  <c r="M2" a="1"/>
  <c r="N2" a="1"/>
  <c r="O2" a="1"/>
  <c r="O2"/>
  <c r="N2"/>
  <c r="N3"/>
  <c r="N5"/>
  <c r="N7"/>
  <c r="N9"/>
  <c r="N11"/>
  <c r="N13"/>
  <c r="N15"/>
  <c r="N17"/>
  <c r="N19"/>
  <c r="N21"/>
  <c r="N23"/>
  <c r="M2"/>
  <c r="M3"/>
  <c r="M5"/>
  <c r="M7"/>
  <c r="M9"/>
  <c r="M11"/>
  <c r="M13"/>
  <c r="M15"/>
  <c r="M17"/>
  <c r="M19"/>
  <c r="M21"/>
  <c r="M23"/>
  <c r="L2"/>
  <c r="L3"/>
  <c r="L5"/>
  <c r="L7"/>
  <c r="L9"/>
  <c r="L11"/>
  <c r="L13"/>
  <c r="L15"/>
  <c r="L17"/>
  <c r="L19"/>
  <c r="L21"/>
  <c r="L23"/>
  <c r="K2"/>
  <c r="O22"/>
  <c r="O18"/>
  <c r="O14"/>
  <c r="O10"/>
  <c r="O6"/>
  <c r="N22"/>
  <c r="N20"/>
  <c r="N18"/>
  <c r="N16"/>
  <c r="N14"/>
  <c r="N12"/>
  <c r="N10"/>
  <c r="N8"/>
  <c r="N6"/>
  <c r="N4"/>
  <c r="M22"/>
  <c r="M20"/>
  <c r="M18"/>
  <c r="M16"/>
  <c r="M14"/>
  <c r="M12"/>
  <c r="M10"/>
  <c r="M8"/>
  <c r="M6"/>
  <c r="M4"/>
  <c r="L22"/>
  <c r="L20"/>
  <c r="L18"/>
  <c r="L16"/>
  <c r="L14"/>
  <c r="L12"/>
  <c r="L10"/>
  <c r="L8"/>
  <c r="L6"/>
  <c r="L4"/>
  <c r="K23"/>
  <c r="K21"/>
  <c r="K19"/>
  <c r="K17"/>
  <c r="K15"/>
  <c r="K13"/>
  <c r="K11"/>
  <c r="K9"/>
  <c r="K7"/>
  <c r="K5"/>
  <c r="K3"/>
  <c r="K22"/>
  <c r="K20"/>
  <c r="K18"/>
  <c r="K16"/>
  <c r="K14"/>
  <c r="K12"/>
  <c r="K10"/>
  <c r="K8"/>
  <c r="K6"/>
  <c r="K4"/>
  <c r="P20"/>
  <c r="Q20"/>
  <c r="P23"/>
  <c r="Q23"/>
  <c r="P7"/>
  <c r="Q7"/>
  <c r="O23"/>
  <c r="O19"/>
  <c r="P19"/>
  <c r="O15"/>
  <c r="P15"/>
  <c r="O11"/>
  <c r="P11"/>
  <c r="O7"/>
  <c r="O3"/>
  <c r="P3"/>
  <c r="P6"/>
  <c r="P10"/>
  <c r="Q10"/>
  <c r="P14"/>
  <c r="P18"/>
  <c r="Q18"/>
  <c r="P22"/>
  <c r="P5"/>
  <c r="Q5"/>
  <c r="P13"/>
  <c r="Q13"/>
  <c r="P21"/>
  <c r="Q21"/>
  <c r="O4"/>
  <c r="P4"/>
  <c r="O8"/>
  <c r="P8"/>
  <c r="O12"/>
  <c r="P12"/>
  <c r="O16"/>
  <c r="P16"/>
  <c r="O20"/>
  <c r="P2"/>
  <c r="O21"/>
  <c r="O17"/>
  <c r="P17"/>
  <c r="O13"/>
  <c r="O9"/>
  <c r="P9"/>
  <c r="O5"/>
  <c r="R6"/>
  <c r="Q6"/>
  <c r="R10"/>
  <c r="R14"/>
  <c r="Q14"/>
  <c r="R18"/>
  <c r="R22"/>
  <c r="Q22"/>
  <c r="R5"/>
  <c r="R13"/>
  <c r="R21"/>
  <c r="Q2"/>
  <c r="R20"/>
  <c r="R7"/>
  <c r="R23"/>
  <c r="Q9"/>
  <c r="R9"/>
  <c r="Q17"/>
  <c r="R17"/>
  <c r="Q16"/>
  <c r="R16"/>
  <c r="Q8"/>
  <c r="R8"/>
  <c r="Q3"/>
  <c r="R3"/>
  <c r="Q11"/>
  <c r="R11"/>
  <c r="Q19"/>
  <c r="R19"/>
  <c r="Q12"/>
  <c r="R12"/>
  <c r="Q4"/>
  <c r="R4"/>
  <c r="Q15"/>
  <c r="R15"/>
  <c r="P25"/>
  <c r="R2"/>
  <c r="J19" i="2" l="1"/>
  <c r="J15"/>
  <c r="J9"/>
  <c r="J14"/>
  <c r="J3"/>
  <c r="J5" l="1"/>
  <c r="K15"/>
  <c r="K19"/>
  <c r="J10"/>
  <c r="K5" l="1"/>
  <c r="K4"/>
  <c r="K13"/>
  <c r="K18"/>
  <c r="K10"/>
  <c r="K21"/>
  <c r="K8"/>
  <c r="K12"/>
  <c r="K23"/>
  <c r="K22"/>
  <c r="K7"/>
  <c r="K17"/>
  <c r="K14"/>
  <c r="K9"/>
  <c r="K3"/>
</calcChain>
</file>

<file path=xl/sharedStrings.xml><?xml version="1.0" encoding="utf-8"?>
<sst xmlns="http://schemas.openxmlformats.org/spreadsheetml/2006/main" count="153" uniqueCount="78">
  <si>
    <t>DEPORTE 1</t>
  </si>
  <si>
    <t>DEPORTE 2</t>
  </si>
  <si>
    <t>DEPORTE 3</t>
  </si>
  <si>
    <t>DEPORTE 4</t>
  </si>
  <si>
    <t>DEPORTE 5</t>
  </si>
  <si>
    <t>NC</t>
  </si>
  <si>
    <t>NINGUNO</t>
  </si>
  <si>
    <t>FÚTBOL</t>
  </si>
  <si>
    <t>BALONMANO</t>
  </si>
  <si>
    <t>GOLF</t>
  </si>
  <si>
    <t>BALONCESTO</t>
  </si>
  <si>
    <t>VOLEIBOL</t>
  </si>
  <si>
    <t>FUTBOL SALA</t>
  </si>
  <si>
    <t>CICLISMO</t>
  </si>
  <si>
    <t>JUDO</t>
  </si>
  <si>
    <t>AJEDEREZ</t>
  </si>
  <si>
    <t>ATLETISMO</t>
  </si>
  <si>
    <t>TENIS</t>
  </si>
  <si>
    <t>HOKEY PATINES</t>
  </si>
  <si>
    <t>NATACIÓN</t>
  </si>
  <si>
    <t>BOLOS</t>
  </si>
  <si>
    <t>ESQUÍ</t>
  </si>
  <si>
    <t>BOXEO</t>
  </si>
  <si>
    <t>TIRO CON ARCO</t>
  </si>
  <si>
    <t>ESGRIMA</t>
  </si>
  <si>
    <t>OTROS</t>
  </si>
  <si>
    <t>ETIQUETAS</t>
  </si>
  <si>
    <t>FRECUENCIAS ABSOLUTAS</t>
  </si>
  <si>
    <t>FRECUENCIAS RELATIVAS</t>
  </si>
  <si>
    <t>TABLA DE FRECUENCIAS DE RESPUESTA MÚLTIPLE</t>
  </si>
  <si>
    <t>Suma de frecuencias relativas</t>
  </si>
  <si>
    <t>SEXO</t>
  </si>
  <si>
    <t>HOMBRE</t>
  </si>
  <si>
    <t>MUJER</t>
  </si>
  <si>
    <t>CONOCIMIENTO</t>
  </si>
  <si>
    <t>NADA</t>
  </si>
  <si>
    <t>POCO</t>
  </si>
  <si>
    <t>MUCHO</t>
  </si>
  <si>
    <t>SI</t>
  </si>
  <si>
    <t>EN PARTE</t>
  </si>
  <si>
    <t>NO</t>
  </si>
  <si>
    <t>IGUAL</t>
  </si>
  <si>
    <t>MAYOR</t>
  </si>
  <si>
    <t>JORNADA</t>
  </si>
  <si>
    <t xml:space="preserve">MEDIA </t>
  </si>
  <si>
    <t>COMPLETA</t>
  </si>
  <si>
    <t>RELACIÓN</t>
  </si>
  <si>
    <t>SITUACIÓN</t>
  </si>
  <si>
    <t>ni</t>
  </si>
  <si>
    <t>fi(%)</t>
  </si>
  <si>
    <t>TABLAS DE FRECUENCIAS SIMPLES</t>
  </si>
  <si>
    <t>Total general</t>
  </si>
  <si>
    <t>Cuenta de SEXO</t>
  </si>
  <si>
    <t>Rótulos de fila</t>
  </si>
  <si>
    <t>Rótulos de columna</t>
  </si>
  <si>
    <t>Cuenta de SITUACIÓN</t>
  </si>
  <si>
    <t>Cuenta de CONOCIMIENTO</t>
  </si>
  <si>
    <t>Cuenta de JORNADA</t>
  </si>
  <si>
    <t>SEXO Y CONOCIMIENTO</t>
  </si>
  <si>
    <t>FREQ. OBSERVADAS</t>
  </si>
  <si>
    <t>CONOCIMIENTO Y RELACIÓN</t>
  </si>
  <si>
    <t>RELACIÓN Y SITUACIÓN</t>
  </si>
  <si>
    <t>SITUACIÓN Y JORNADA</t>
  </si>
  <si>
    <t>MEDIA</t>
  </si>
  <si>
    <t>FREQ. ESPERADAS</t>
  </si>
  <si>
    <t>TEST DE INDEPENDENCIA (JI CUADRADO)</t>
  </si>
  <si>
    <t>P- VALOR</t>
  </si>
  <si>
    <t>Conclusión: las variables son independientes.</t>
  </si>
  <si>
    <t>Las frecuencias esperadas son mayores que 5.</t>
  </si>
  <si>
    <t>Las frecuencias esperadas no son todas mayores que 5.</t>
  </si>
  <si>
    <t>Conclusión: las variables están relacionadas</t>
  </si>
  <si>
    <t>Conclusión: las variables son independientes</t>
  </si>
  <si>
    <t>INTERPRETACIÓN</t>
  </si>
  <si>
    <t>Sexo</t>
  </si>
  <si>
    <t>Trabajo relacionado con la titulación</t>
  </si>
  <si>
    <t>Categoría del contrato relacionada con la titulación</t>
  </si>
  <si>
    <t>Jornada real en relación con la contractual</t>
  </si>
  <si>
    <t>Jornada laboral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</si>
</sst>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57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6"/>
      </left>
      <right/>
      <top style="medium">
        <color theme="6"/>
      </top>
      <bottom style="thin">
        <color theme="6"/>
      </bottom>
      <diagonal/>
    </border>
    <border>
      <left/>
      <right/>
      <top style="medium">
        <color theme="6"/>
      </top>
      <bottom style="thin">
        <color theme="6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indexed="5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8" fillId="8" borderId="0" xfId="7" applyBorder="1"/>
    <xf numFmtId="0" fontId="8" fillId="8" borderId="0" xfId="7" quotePrefix="1" applyBorder="1"/>
    <xf numFmtId="0" fontId="1" fillId="0" borderId="0" xfId="0" applyFont="1" applyBorder="1"/>
    <xf numFmtId="0" fontId="8" fillId="8" borderId="1" xfId="7" applyBorder="1"/>
    <xf numFmtId="0" fontId="8" fillId="8" borderId="2" xfId="7" applyBorder="1"/>
    <xf numFmtId="0" fontId="8" fillId="8" borderId="3" xfId="7" applyBorder="1"/>
    <xf numFmtId="0" fontId="8" fillId="8" borderId="4" xfId="7" applyBorder="1"/>
    <xf numFmtId="0" fontId="8" fillId="8" borderId="5" xfId="7" applyBorder="1"/>
    <xf numFmtId="0" fontId="8" fillId="8" borderId="6" xfId="7" applyBorder="1"/>
    <xf numFmtId="0" fontId="8" fillId="8" borderId="7" xfId="7" applyBorder="1"/>
    <xf numFmtId="0" fontId="8" fillId="8" borderId="8" xfId="7" applyBorder="1"/>
    <xf numFmtId="0" fontId="2" fillId="2" borderId="0" xfId="1" applyFont="1"/>
    <xf numFmtId="0" fontId="3" fillId="0" borderId="0" xfId="0" applyFont="1" applyAlignment="1">
      <alignment horizontal="center" vertical="center" wrapText="1"/>
    </xf>
    <xf numFmtId="0" fontId="9" fillId="11" borderId="19" xfId="10" applyBorder="1"/>
    <xf numFmtId="0" fontId="9" fillId="11" borderId="0" xfId="10" applyBorder="1"/>
    <xf numFmtId="0" fontId="9" fillId="11" borderId="20" xfId="10" applyBorder="1"/>
    <xf numFmtId="0" fontId="9" fillId="11" borderId="21" xfId="10" applyBorder="1"/>
    <xf numFmtId="0" fontId="8" fillId="8" borderId="22" xfId="7" applyBorder="1" applyAlignment="1">
      <alignment horizontal="center" vertical="center" wrapText="1"/>
    </xf>
    <xf numFmtId="0" fontId="8" fillId="8" borderId="23" xfId="7" applyBorder="1" applyAlignment="1">
      <alignment horizontal="center" vertical="center" wrapText="1"/>
    </xf>
    <xf numFmtId="0" fontId="8" fillId="8" borderId="24" xfId="7" applyBorder="1" applyAlignment="1">
      <alignment horizontal="center" vertical="center" wrapText="1"/>
    </xf>
    <xf numFmtId="0" fontId="8" fillId="8" borderId="25" xfId="7" applyBorder="1"/>
    <xf numFmtId="10" fontId="8" fillId="8" borderId="0" xfId="7" applyNumberFormat="1" applyBorder="1"/>
    <xf numFmtId="10" fontId="8" fillId="8" borderId="26" xfId="7" applyNumberFormat="1" applyBorder="1"/>
    <xf numFmtId="0" fontId="8" fillId="8" borderId="27" xfId="7" applyBorder="1"/>
    <xf numFmtId="10" fontId="8" fillId="8" borderId="28" xfId="7" applyNumberFormat="1" applyBorder="1"/>
    <xf numFmtId="10" fontId="8" fillId="8" borderId="29" xfId="7" applyNumberFormat="1" applyBorder="1"/>
    <xf numFmtId="0" fontId="9" fillId="9" borderId="0" xfId="8"/>
    <xf numFmtId="0" fontId="9" fillId="10" borderId="0" xfId="9"/>
    <xf numFmtId="0" fontId="9" fillId="13" borderId="0" xfId="12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NumberFormat="1"/>
    <xf numFmtId="0" fontId="0" fillId="0" borderId="16" xfId="0" applyNumberFormat="1" applyBorder="1"/>
    <xf numFmtId="0" fontId="0" fillId="0" borderId="15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10" fillId="14" borderId="32" xfId="0" applyFont="1" applyFill="1" applyBorder="1"/>
    <xf numFmtId="0" fontId="10" fillId="15" borderId="33" xfId="0" applyFont="1" applyFill="1" applyBorder="1"/>
    <xf numFmtId="0" fontId="8" fillId="8" borderId="34" xfId="7" applyFont="1" applyFill="1" applyBorder="1"/>
    <xf numFmtId="0" fontId="8" fillId="8" borderId="35" xfId="7" applyFont="1" applyFill="1" applyBorder="1"/>
    <xf numFmtId="0" fontId="8" fillId="8" borderId="36" xfId="7" applyFont="1" applyFill="1" applyBorder="1"/>
    <xf numFmtId="0" fontId="8" fillId="8" borderId="4" xfId="7" applyFont="1" applyFill="1" applyBorder="1"/>
    <xf numFmtId="0" fontId="0" fillId="0" borderId="37" xfId="0" applyBorder="1"/>
    <xf numFmtId="0" fontId="0" fillId="0" borderId="37" xfId="0" applyBorder="1" applyAlignment="1">
      <alignment horizontal="right"/>
    </xf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9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0" fillId="0" borderId="47" xfId="0" applyFont="1" applyBorder="1"/>
    <xf numFmtId="0" fontId="13" fillId="0" borderId="45" xfId="0" applyFont="1" applyBorder="1"/>
    <xf numFmtId="0" fontId="9" fillId="9" borderId="48" xfId="8" applyBorder="1"/>
    <xf numFmtId="0" fontId="0" fillId="0" borderId="51" xfId="0" applyBorder="1"/>
    <xf numFmtId="0" fontId="0" fillId="0" borderId="52" xfId="0" applyBorder="1"/>
    <xf numFmtId="0" fontId="9" fillId="10" borderId="51" xfId="9" applyBorder="1"/>
    <xf numFmtId="0" fontId="9" fillId="11" borderId="51" xfId="10" applyBorder="1"/>
    <xf numFmtId="0" fontId="9" fillId="12" borderId="51" xfId="11" applyBorder="1"/>
    <xf numFmtId="0" fontId="9" fillId="13" borderId="51" xfId="12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" fillId="9" borderId="48" xfId="8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10" fillId="10" borderId="51" xfId="9" applyFont="1" applyBorder="1"/>
    <xf numFmtId="0" fontId="13" fillId="0" borderId="0" xfId="0" applyFont="1" applyBorder="1" applyAlignment="1"/>
    <xf numFmtId="0" fontId="13" fillId="0" borderId="52" xfId="0" applyFont="1" applyBorder="1" applyAlignment="1"/>
    <xf numFmtId="0" fontId="10" fillId="11" borderId="51" xfId="10" applyFont="1" applyBorder="1"/>
    <xf numFmtId="0" fontId="10" fillId="12" borderId="51" xfId="11" applyFont="1" applyBorder="1"/>
    <xf numFmtId="0" fontId="10" fillId="13" borderId="51" xfId="12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0" fontId="13" fillId="0" borderId="48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7" fillId="3" borderId="49" xfId="2" applyBorder="1"/>
    <xf numFmtId="10" fontId="7" fillId="3" borderId="50" xfId="2" applyNumberFormat="1" applyBorder="1"/>
    <xf numFmtId="0" fontId="7" fillId="3" borderId="0" xfId="2" applyBorder="1"/>
    <xf numFmtId="10" fontId="7" fillId="3" borderId="52" xfId="2" applyNumberFormat="1" applyBorder="1"/>
    <xf numFmtId="0" fontId="7" fillId="4" borderId="0" xfId="3" applyBorder="1"/>
    <xf numFmtId="10" fontId="7" fillId="4" borderId="52" xfId="3" applyNumberFormat="1" applyBorder="1"/>
    <xf numFmtId="0" fontId="7" fillId="5" borderId="0" xfId="4" applyBorder="1"/>
    <xf numFmtId="10" fontId="7" fillId="5" borderId="52" xfId="4" applyNumberFormat="1" applyBorder="1"/>
    <xf numFmtId="0" fontId="7" fillId="6" borderId="0" xfId="5" applyBorder="1"/>
    <xf numFmtId="10" fontId="7" fillId="6" borderId="52" xfId="5" applyNumberFormat="1" applyBorder="1"/>
    <xf numFmtId="0" fontId="7" fillId="7" borderId="0" xfId="6" applyBorder="1"/>
    <xf numFmtId="10" fontId="7" fillId="7" borderId="52" xfId="6" applyNumberFormat="1" applyBorder="1"/>
    <xf numFmtId="0" fontId="9" fillId="11" borderId="0" xfId="1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13">
    <cellStyle name="20% - Énfasis3" xfId="1" builtinId="38"/>
    <cellStyle name="40% - Énfasis1" xfId="2" builtinId="31"/>
    <cellStyle name="40% - Énfasis2" xfId="3" builtinId="35"/>
    <cellStyle name="40% - Énfasis3" xfId="4" builtinId="39"/>
    <cellStyle name="40% - Énfasis4" xfId="5" builtinId="43"/>
    <cellStyle name="40% - Énfasis5" xfId="6" builtinId="47"/>
    <cellStyle name="Buena" xfId="7" builtinId="26"/>
    <cellStyle name="Énfasis1" xfId="8" builtinId="29"/>
    <cellStyle name="Énfasis2" xfId="9" builtinId="33"/>
    <cellStyle name="Énfasis3" xfId="10" builtinId="37"/>
    <cellStyle name="Énfasis4" xfId="11" builtinId="41"/>
    <cellStyle name="Énfasis5" xfId="12" builtinId="4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Sexo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Frecuencias relativas</c:v>
          </c:tx>
          <c:cat>
            <c:strRef>
              <c:f>Hoja2!$H$3:$H$4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Hoja2!$K$3:$K$4</c:f>
              <c:numCache>
                <c:formatCode>0.00%</c:formatCode>
                <c:ptCount val="2"/>
                <c:pt idx="0">
                  <c:v>0.44047619047619047</c:v>
                </c:pt>
                <c:pt idx="1">
                  <c:v>0.55952380952380953</c:v>
                </c:pt>
              </c:numCache>
            </c:numRef>
          </c:val>
        </c:ser>
        <c:shape val="box"/>
        <c:axId val="131543808"/>
        <c:axId val="131545344"/>
        <c:axId val="0"/>
      </c:bar3DChart>
      <c:catAx>
        <c:axId val="131543808"/>
        <c:scaling>
          <c:orientation val="minMax"/>
        </c:scaling>
        <c:axPos val="b"/>
        <c:numFmt formatCode="General" sourceLinked="1"/>
        <c:tickLblPos val="nextTo"/>
        <c:crossAx val="131545344"/>
        <c:crosses val="autoZero"/>
        <c:auto val="1"/>
        <c:lblAlgn val="ctr"/>
        <c:lblOffset val="100"/>
      </c:catAx>
      <c:valAx>
        <c:axId val="131545344"/>
        <c:scaling>
          <c:orientation val="minMax"/>
        </c:scaling>
        <c:axPos val="l"/>
        <c:majorGridlines/>
        <c:numFmt formatCode="0.00%" sourceLinked="1"/>
        <c:tickLblPos val="nextTo"/>
        <c:crossAx val="131543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Conocimiento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Frecuencias relativas</c:v>
          </c:tx>
          <c:cat>
            <c:strRef>
              <c:f>Hoja2!$H$7:$H$9</c:f>
              <c:strCache>
                <c:ptCount val="3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</c:strCache>
            </c:strRef>
          </c:cat>
          <c:val>
            <c:numRef>
              <c:f>Hoja2!$K$7:$K$9</c:f>
              <c:numCache>
                <c:formatCode>0.00%</c:formatCode>
                <c:ptCount val="3"/>
                <c:pt idx="0">
                  <c:v>0.32142857142857145</c:v>
                </c:pt>
                <c:pt idx="1">
                  <c:v>0.19047619047619047</c:v>
                </c:pt>
                <c:pt idx="2">
                  <c:v>0.48809523809523808</c:v>
                </c:pt>
              </c:numCache>
            </c:numRef>
          </c:val>
        </c:ser>
        <c:shape val="box"/>
        <c:axId val="131279104"/>
        <c:axId val="131923968"/>
        <c:axId val="0"/>
      </c:bar3DChart>
      <c:catAx>
        <c:axId val="131279104"/>
        <c:scaling>
          <c:orientation val="minMax"/>
        </c:scaling>
        <c:axPos val="b"/>
        <c:numFmt formatCode="General" sourceLinked="1"/>
        <c:tickLblPos val="nextTo"/>
        <c:crossAx val="131923968"/>
        <c:crosses val="autoZero"/>
        <c:auto val="1"/>
        <c:lblAlgn val="ctr"/>
        <c:lblOffset val="100"/>
      </c:catAx>
      <c:valAx>
        <c:axId val="131923968"/>
        <c:scaling>
          <c:orientation val="minMax"/>
        </c:scaling>
        <c:axPos val="l"/>
        <c:majorGridlines/>
        <c:numFmt formatCode="0.00%" sourceLinked="1"/>
        <c:tickLblPos val="nextTo"/>
        <c:crossAx val="13127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Relación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Hoja2!$H$12:$H$14</c:f>
              <c:strCache>
                <c:ptCount val="3"/>
                <c:pt idx="0">
                  <c:v>SI</c:v>
                </c:pt>
                <c:pt idx="1">
                  <c:v>EN PARTE</c:v>
                </c:pt>
                <c:pt idx="2">
                  <c:v>NO</c:v>
                </c:pt>
              </c:strCache>
            </c:strRef>
          </c:cat>
          <c:val>
            <c:numRef>
              <c:f>Hoja2!$K$12:$K$14</c:f>
              <c:numCache>
                <c:formatCode>0.00%</c:formatCode>
                <c:ptCount val="3"/>
                <c:pt idx="0">
                  <c:v>0.48809523809523808</c:v>
                </c:pt>
                <c:pt idx="1">
                  <c:v>0.4642857142857143</c:v>
                </c:pt>
                <c:pt idx="2">
                  <c:v>4.7619047619047616E-2</c:v>
                </c:pt>
              </c:numCache>
            </c:numRef>
          </c:val>
        </c:ser>
        <c:shape val="box"/>
        <c:axId val="131952640"/>
        <c:axId val="131954176"/>
        <c:axId val="0"/>
      </c:bar3DChart>
      <c:catAx>
        <c:axId val="131952640"/>
        <c:scaling>
          <c:orientation val="minMax"/>
        </c:scaling>
        <c:axPos val="b"/>
        <c:numFmt formatCode="General" sourceLinked="1"/>
        <c:tickLblPos val="nextTo"/>
        <c:crossAx val="131954176"/>
        <c:crosses val="autoZero"/>
        <c:auto val="1"/>
        <c:lblAlgn val="ctr"/>
        <c:lblOffset val="100"/>
      </c:catAx>
      <c:valAx>
        <c:axId val="131954176"/>
        <c:scaling>
          <c:orientation val="minMax"/>
        </c:scaling>
        <c:axPos val="l"/>
        <c:majorGridlines/>
        <c:numFmt formatCode="0.00%" sourceLinked="1"/>
        <c:tickLblPos val="nextTo"/>
        <c:crossAx val="131952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Situación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Hoja2!$H$17:$H$18</c:f>
              <c:strCache>
                <c:ptCount val="2"/>
                <c:pt idx="0">
                  <c:v>IGUAL</c:v>
                </c:pt>
                <c:pt idx="1">
                  <c:v>MAYOR</c:v>
                </c:pt>
              </c:strCache>
            </c:strRef>
          </c:cat>
          <c:val>
            <c:numRef>
              <c:f>Hoja2!$K$17:$K$18</c:f>
              <c:numCache>
                <c:formatCode>0.00%</c:formatCode>
                <c:ptCount val="2"/>
                <c:pt idx="0">
                  <c:v>0.73809523809523814</c:v>
                </c:pt>
                <c:pt idx="1">
                  <c:v>0.26190476190476192</c:v>
                </c:pt>
              </c:numCache>
            </c:numRef>
          </c:val>
        </c:ser>
        <c:shape val="box"/>
        <c:axId val="131986944"/>
        <c:axId val="131988480"/>
        <c:axId val="0"/>
      </c:bar3DChart>
      <c:catAx>
        <c:axId val="131986944"/>
        <c:scaling>
          <c:orientation val="minMax"/>
        </c:scaling>
        <c:axPos val="b"/>
        <c:numFmt formatCode="General" sourceLinked="1"/>
        <c:tickLblPos val="nextTo"/>
        <c:crossAx val="131988480"/>
        <c:crosses val="autoZero"/>
        <c:auto val="1"/>
        <c:lblAlgn val="ctr"/>
        <c:lblOffset val="100"/>
      </c:catAx>
      <c:valAx>
        <c:axId val="131988480"/>
        <c:scaling>
          <c:orientation val="minMax"/>
        </c:scaling>
        <c:axPos val="l"/>
        <c:majorGridlines/>
        <c:numFmt formatCode="0.00%" sourceLinked="1"/>
        <c:tickLblPos val="nextTo"/>
        <c:crossAx val="13198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Jornada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Hoja2!$H$21:$H$22</c:f>
              <c:strCache>
                <c:ptCount val="2"/>
                <c:pt idx="0">
                  <c:v>MEDIA </c:v>
                </c:pt>
                <c:pt idx="1">
                  <c:v>COMPLETA</c:v>
                </c:pt>
              </c:strCache>
            </c:strRef>
          </c:cat>
          <c:val>
            <c:numRef>
              <c:f>Hoja2!$K$21:$K$22</c:f>
              <c:numCache>
                <c:formatCode>0.00%</c:formatCode>
                <c:ptCount val="2"/>
                <c:pt idx="0">
                  <c:v>9.5238095238095233E-2</c:v>
                </c:pt>
                <c:pt idx="1">
                  <c:v>0.90476190476190477</c:v>
                </c:pt>
              </c:numCache>
            </c:numRef>
          </c:val>
        </c:ser>
        <c:shape val="box"/>
        <c:axId val="132209664"/>
        <c:axId val="132215552"/>
        <c:axId val="0"/>
      </c:bar3DChart>
      <c:catAx>
        <c:axId val="132209664"/>
        <c:scaling>
          <c:orientation val="minMax"/>
        </c:scaling>
        <c:axPos val="b"/>
        <c:numFmt formatCode="General" sourceLinked="1"/>
        <c:tickLblPos val="nextTo"/>
        <c:crossAx val="132215552"/>
        <c:crosses val="autoZero"/>
        <c:auto val="1"/>
        <c:lblAlgn val="ctr"/>
        <c:lblOffset val="100"/>
      </c:catAx>
      <c:valAx>
        <c:axId val="132215552"/>
        <c:scaling>
          <c:orientation val="minMax"/>
        </c:scaling>
        <c:axPos val="l"/>
        <c:majorGridlines/>
        <c:numFmt formatCode="0.00%" sourceLinked="1"/>
        <c:tickLblPos val="nextTo"/>
        <c:crossAx val="13220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28</xdr:row>
      <xdr:rowOff>9525</xdr:rowOff>
    </xdr:from>
    <xdr:to>
      <xdr:col>17</xdr:col>
      <xdr:colOff>857249</xdr:colOff>
      <xdr:row>37</xdr:row>
      <xdr:rowOff>76200</xdr:rowOff>
    </xdr:to>
    <xdr:sp macro="" textlink="">
      <xdr:nvSpPr>
        <xdr:cNvPr id="2" name="1 CuadroTexto"/>
        <xdr:cNvSpPr txBox="1"/>
      </xdr:nvSpPr>
      <xdr:spPr>
        <a:xfrm>
          <a:off x="9839325" y="5543550"/>
          <a:ext cx="6686549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>
              <a:solidFill>
                <a:schemeClr val="accent3">
                  <a:lumMod val="50000"/>
                </a:schemeClr>
              </a:solidFill>
            </a:rPr>
            <a:t>Las frecuencias relativas nos proporcionan el porcentaje de veces que ha sido elegido cada deporte como uno de los 5 favoritos para ver por televisión.</a:t>
          </a:r>
        </a:p>
        <a:p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r>
            <a:rPr lang="es-ES" sz="1100" b="1">
              <a:solidFill>
                <a:schemeClr val="accent3">
                  <a:lumMod val="50000"/>
                </a:schemeClr>
              </a:solidFill>
            </a:rPr>
            <a:t>Las</a:t>
          </a:r>
          <a:r>
            <a:rPr lang="es-ES" sz="1100" b="1" baseline="0">
              <a:solidFill>
                <a:schemeClr val="accent3">
                  <a:lumMod val="50000"/>
                </a:schemeClr>
              </a:solidFill>
            </a:rPr>
            <a:t> frecuencias relativas calculadas dividiendo por el número de casos, o tamaño de muestra, nos proporciona el porcentaje con que los individuos escogen los  deportes que más les gusta ver por televisón.</a:t>
          </a:r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0</xdr:row>
      <xdr:rowOff>19050</xdr:rowOff>
    </xdr:from>
    <xdr:to>
      <xdr:col>16</xdr:col>
      <xdr:colOff>19050</xdr:colOff>
      <xdr:row>9</xdr:row>
      <xdr:rowOff>180975</xdr:rowOff>
    </xdr:to>
    <xdr:graphicFrame macro="">
      <xdr:nvGraphicFramePr>
        <xdr:cNvPr id="102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0</xdr:row>
      <xdr:rowOff>0</xdr:rowOff>
    </xdr:from>
    <xdr:to>
      <xdr:col>21</xdr:col>
      <xdr:colOff>552450</xdr:colOff>
      <xdr:row>9</xdr:row>
      <xdr:rowOff>161925</xdr:rowOff>
    </xdr:to>
    <xdr:graphicFrame macro="">
      <xdr:nvGraphicFramePr>
        <xdr:cNvPr id="102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11</xdr:row>
      <xdr:rowOff>171450</xdr:rowOff>
    </xdr:from>
    <xdr:to>
      <xdr:col>16</xdr:col>
      <xdr:colOff>19050</xdr:colOff>
      <xdr:row>23</xdr:row>
      <xdr:rowOff>123825</xdr:rowOff>
    </xdr:to>
    <xdr:graphicFrame macro="">
      <xdr:nvGraphicFramePr>
        <xdr:cNvPr id="102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114300</xdr:colOff>
      <xdr:row>11</xdr:row>
      <xdr:rowOff>142875</xdr:rowOff>
    </xdr:from>
    <xdr:to>
      <xdr:col>21</xdr:col>
      <xdr:colOff>523875</xdr:colOff>
      <xdr:row>23</xdr:row>
      <xdr:rowOff>133350</xdr:rowOff>
    </xdr:to>
    <xdr:graphicFrame macro="">
      <xdr:nvGraphicFramePr>
        <xdr:cNvPr id="102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38100</xdr:colOff>
      <xdr:row>2</xdr:row>
      <xdr:rowOff>161925</xdr:rowOff>
    </xdr:from>
    <xdr:to>
      <xdr:col>29</xdr:col>
      <xdr:colOff>228600</xdr:colOff>
      <xdr:row>17</xdr:row>
      <xdr:rowOff>47625</xdr:rowOff>
    </xdr:to>
    <xdr:graphicFrame macro="">
      <xdr:nvGraphicFramePr>
        <xdr:cNvPr id="1029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752474</xdr:colOff>
      <xdr:row>59</xdr:row>
      <xdr:rowOff>19050</xdr:rowOff>
    </xdr:from>
    <xdr:to>
      <xdr:col>28</xdr:col>
      <xdr:colOff>761999</xdr:colOff>
      <xdr:row>63</xdr:row>
      <xdr:rowOff>28575</xdr:rowOff>
    </xdr:to>
    <xdr:sp macro="" textlink="">
      <xdr:nvSpPr>
        <xdr:cNvPr id="7" name="6 CuadroTexto"/>
        <xdr:cNvSpPr txBox="1"/>
      </xdr:nvSpPr>
      <xdr:spPr>
        <a:xfrm>
          <a:off x="22355174" y="1130617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/>
            <a:t>La</a:t>
          </a:r>
          <a:r>
            <a:rPr lang="es-ES" sz="1100" b="1" baseline="0"/>
            <a:t> relación que tiene la tiene la titulación de cada encuestado con el trabajo es independiente del sexo del encuestado.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29</xdr:col>
      <xdr:colOff>9525</xdr:colOff>
      <xdr:row>74</xdr:row>
      <xdr:rowOff>9525</xdr:rowOff>
    </xdr:to>
    <xdr:sp macro="" textlink="">
      <xdr:nvSpPr>
        <xdr:cNvPr id="9" name="8 CuadroTexto"/>
        <xdr:cNvSpPr txBox="1"/>
      </xdr:nvSpPr>
      <xdr:spPr>
        <a:xfrm>
          <a:off x="22364700" y="1343977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/>
            <a:t>La</a:t>
          </a:r>
          <a:r>
            <a:rPr lang="es-ES" sz="1100" b="1" baseline="0"/>
            <a:t> relación que tiene la tiene la titulación de cada encuestado con el trabajo está relacionado con que la categoría del contrato tenga que ver con la titulación del encuestado.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29</xdr:col>
      <xdr:colOff>9525</xdr:colOff>
      <xdr:row>84</xdr:row>
      <xdr:rowOff>28575</xdr:rowOff>
    </xdr:to>
    <xdr:sp macro="" textlink="">
      <xdr:nvSpPr>
        <xdr:cNvPr id="10" name="9 CuadroTexto"/>
        <xdr:cNvSpPr txBox="1"/>
      </xdr:nvSpPr>
      <xdr:spPr>
        <a:xfrm>
          <a:off x="22364700" y="15430500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 baseline="0"/>
            <a:t>Que la categoría del contrato tenga que ver con la titulación del encuestado es independiente de la jornada real en relacción con la contratual.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87</xdr:row>
      <xdr:rowOff>47625</xdr:rowOff>
    </xdr:from>
    <xdr:to>
      <xdr:col>29</xdr:col>
      <xdr:colOff>9525</xdr:colOff>
      <xdr:row>91</xdr:row>
      <xdr:rowOff>66675</xdr:rowOff>
    </xdr:to>
    <xdr:sp macro="" textlink="">
      <xdr:nvSpPr>
        <xdr:cNvPr id="11" name="10 CuadroTexto"/>
        <xdr:cNvSpPr txBox="1"/>
      </xdr:nvSpPr>
      <xdr:spPr>
        <a:xfrm>
          <a:off x="22364700" y="1684972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jornada real en relacción con la contratual es independiente de la jornada laboral</a:t>
          </a:r>
          <a:endParaRPr lang="es-ES" sz="11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62.60583252315" createdVersion="1" refreshedVersion="3" recordCount="84" upgradeOnRefresh="1">
  <cacheSource type="worksheet">
    <worksheetSource ref="A2:B86" sheet="Hoja2"/>
  </cacheSource>
  <cacheFields count="2">
    <cacheField name="SEXO" numFmtId="0">
      <sharedItems containsSemiMixedTypes="0" containsString="0" containsNumber="1" containsInteger="1" minValue="1" maxValue="2" count="2">
        <n v="2"/>
        <n v="1"/>
      </sharedItems>
    </cacheField>
    <cacheField name="CONOCIMIENTO" numFmtId="0">
      <sharedItems containsSemiMixedTypes="0" containsString="0" containsNumber="1" containsInteger="1" minValue="1" maxValue="3" count="3">
        <n v="1"/>
        <n v="3"/>
        <n v="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yenda" refreshedDate="40262.898249999998" createdVersion="3" refreshedVersion="3" minRefreshableVersion="3" recordCount="84">
  <cacheSource type="worksheet">
    <worksheetSource ref="B2:C86" sheet="Hoja2"/>
  </cacheSource>
  <cacheFields count="2">
    <cacheField name="CONOCIMIENTO" numFmtId="0">
      <sharedItems containsSemiMixedTypes="0" containsString="0" containsNumber="1" containsInteger="1" minValue="1" maxValue="3" count="3">
        <n v="1"/>
        <n v="3"/>
        <n v="2"/>
      </sharedItems>
    </cacheField>
    <cacheField name="RELACIÓN" numFmtId="0">
      <sharedItems containsSemiMixedTypes="0" containsString="0" containsNumber="1" containsInteger="1" minValue="1" maxValue="3" count="3">
        <n v="2"/>
        <n v="1"/>
        <n v="3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eyenda" refreshedDate="40262.900824189812" createdVersion="3" refreshedVersion="3" minRefreshableVersion="3" recordCount="84">
  <cacheSource type="worksheet">
    <worksheetSource ref="D2:E86" sheet="Hoja2"/>
  </cacheSource>
  <cacheFields count="2">
    <cacheField name="SITUACIÓN" numFmtId="0">
      <sharedItems containsSemiMixedTypes="0" containsString="0" containsNumber="1" containsInteger="1" minValue="1" maxValue="2" count="2">
        <n v="1"/>
        <n v="2"/>
      </sharedItems>
    </cacheField>
    <cacheField name="JORNADA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eyenda" refreshedDate="40262.904796875002" createdVersion="3" refreshedVersion="3" minRefreshableVersion="3" recordCount="84">
  <cacheSource type="worksheet">
    <worksheetSource ref="C2:D86" sheet="Hoja2"/>
  </cacheSource>
  <cacheFields count="2">
    <cacheField name="RELACIÓN" numFmtId="0">
      <sharedItems containsSemiMixedTypes="0" containsString="0" containsNumber="1" containsInteger="1" minValue="1" maxValue="3" count="3">
        <n v="2"/>
        <n v="1"/>
        <n v="3"/>
      </sharedItems>
    </cacheField>
    <cacheField name="SITUACIÓN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0"/>
  </r>
  <r>
    <x v="0"/>
    <x v="0"/>
  </r>
  <r>
    <x v="1"/>
    <x v="2"/>
  </r>
  <r>
    <x v="1"/>
    <x v="2"/>
  </r>
  <r>
    <x v="1"/>
    <x v="0"/>
  </r>
  <r>
    <x v="0"/>
    <x v="2"/>
  </r>
  <r>
    <x v="0"/>
    <x v="0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1"/>
    <x v="0"/>
  </r>
  <r>
    <x v="1"/>
    <x v="2"/>
  </r>
  <r>
    <x v="1"/>
    <x v="2"/>
  </r>
  <r>
    <x v="0"/>
    <x v="0"/>
  </r>
  <r>
    <x v="1"/>
    <x v="0"/>
  </r>
  <r>
    <x v="0"/>
    <x v="0"/>
  </r>
  <r>
    <x v="0"/>
    <x v="0"/>
  </r>
  <r>
    <x v="0"/>
    <x v="1"/>
  </r>
  <r>
    <x v="0"/>
    <x v="1"/>
  </r>
  <r>
    <x v="0"/>
    <x v="0"/>
  </r>
  <r>
    <x v="0"/>
    <x v="0"/>
  </r>
  <r>
    <x v="0"/>
    <x v="2"/>
  </r>
  <r>
    <x v="0"/>
    <x v="1"/>
  </r>
  <r>
    <x v="1"/>
    <x v="1"/>
  </r>
  <r>
    <x v="0"/>
    <x v="0"/>
  </r>
  <r>
    <x v="0"/>
    <x v="0"/>
  </r>
  <r>
    <x v="1"/>
    <x v="1"/>
  </r>
  <r>
    <x v="1"/>
    <x v="2"/>
  </r>
  <r>
    <x v="1"/>
    <x v="0"/>
  </r>
  <r>
    <x v="1"/>
    <x v="2"/>
  </r>
  <r>
    <x v="1"/>
    <x v="1"/>
  </r>
  <r>
    <x v="0"/>
    <x v="2"/>
  </r>
  <r>
    <x v="1"/>
    <x v="0"/>
  </r>
  <r>
    <x v="1"/>
    <x v="1"/>
  </r>
  <r>
    <x v="1"/>
    <x v="0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1"/>
    <x v="0"/>
  </r>
  <r>
    <x v="0"/>
    <x v="1"/>
  </r>
  <r>
    <x v="0"/>
    <x v="1"/>
  </r>
  <r>
    <x v="0"/>
    <x v="2"/>
  </r>
  <r>
    <x v="1"/>
    <x v="1"/>
  </r>
  <r>
    <x v="0"/>
    <x v="0"/>
  </r>
  <r>
    <x v="0"/>
    <x v="0"/>
  </r>
  <r>
    <x v="1"/>
    <x v="1"/>
  </r>
  <r>
    <x v="1"/>
    <x v="2"/>
  </r>
  <r>
    <x v="0"/>
    <x v="2"/>
  </r>
  <r>
    <x v="0"/>
    <x v="1"/>
  </r>
  <r>
    <x v="1"/>
    <x v="1"/>
  </r>
  <r>
    <x v="0"/>
    <x v="1"/>
  </r>
  <r>
    <x v="0"/>
    <x v="1"/>
  </r>
  <r>
    <x v="1"/>
    <x v="2"/>
  </r>
  <r>
    <x v="1"/>
    <x v="1"/>
  </r>
  <r>
    <x v="1"/>
    <x v="0"/>
  </r>
  <r>
    <x v="0"/>
    <x v="1"/>
  </r>
  <r>
    <x v="0"/>
    <x v="1"/>
  </r>
  <r>
    <x v="1"/>
    <x v="2"/>
  </r>
  <r>
    <x v="0"/>
    <x v="1"/>
  </r>
  <r>
    <x v="0"/>
    <x v="1"/>
  </r>
  <r>
    <x v="0"/>
    <x v="2"/>
  </r>
  <r>
    <x v="1"/>
    <x v="1"/>
  </r>
  <r>
    <x v="0"/>
    <x v="0"/>
  </r>
  <r>
    <x v="0"/>
    <x v="1"/>
  </r>
  <r>
    <x v="1"/>
    <x v="1"/>
  </r>
  <r>
    <x v="0"/>
    <x v="1"/>
  </r>
  <r>
    <x v="0"/>
    <x v="0"/>
  </r>
  <r>
    <x v="0"/>
    <x v="0"/>
  </r>
  <r>
    <x v="1"/>
    <x v="1"/>
  </r>
  <r>
    <x v="0"/>
    <x v="2"/>
  </r>
  <r>
    <x v="1"/>
    <x v="1"/>
  </r>
  <r>
    <x v="0"/>
    <x v="1"/>
  </r>
  <r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0"/>
  </r>
  <r>
    <x v="0"/>
    <x v="0"/>
  </r>
  <r>
    <x v="2"/>
    <x v="1"/>
  </r>
  <r>
    <x v="2"/>
    <x v="0"/>
  </r>
  <r>
    <x v="0"/>
    <x v="0"/>
  </r>
  <r>
    <x v="2"/>
    <x v="0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0"/>
  </r>
  <r>
    <x v="1"/>
    <x v="0"/>
  </r>
  <r>
    <x v="0"/>
    <x v="0"/>
  </r>
  <r>
    <x v="2"/>
    <x v="1"/>
  </r>
  <r>
    <x v="2"/>
    <x v="0"/>
  </r>
  <r>
    <x v="0"/>
    <x v="1"/>
  </r>
  <r>
    <x v="0"/>
    <x v="1"/>
  </r>
  <r>
    <x v="0"/>
    <x v="1"/>
  </r>
  <r>
    <x v="0"/>
    <x v="0"/>
  </r>
  <r>
    <x v="1"/>
    <x v="1"/>
  </r>
  <r>
    <x v="1"/>
    <x v="1"/>
  </r>
  <r>
    <x v="0"/>
    <x v="0"/>
  </r>
  <r>
    <x v="0"/>
    <x v="0"/>
  </r>
  <r>
    <x v="2"/>
    <x v="1"/>
  </r>
  <r>
    <x v="1"/>
    <x v="1"/>
  </r>
  <r>
    <x v="1"/>
    <x v="2"/>
  </r>
  <r>
    <x v="0"/>
    <x v="0"/>
  </r>
  <r>
    <x v="0"/>
    <x v="0"/>
  </r>
  <r>
    <x v="1"/>
    <x v="1"/>
  </r>
  <r>
    <x v="2"/>
    <x v="2"/>
  </r>
  <r>
    <x v="0"/>
    <x v="0"/>
  </r>
  <r>
    <x v="2"/>
    <x v="0"/>
  </r>
  <r>
    <x v="1"/>
    <x v="1"/>
  </r>
  <r>
    <x v="2"/>
    <x v="0"/>
  </r>
  <r>
    <x v="0"/>
    <x v="1"/>
  </r>
  <r>
    <x v="1"/>
    <x v="1"/>
  </r>
  <r>
    <x v="0"/>
    <x v="1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0"/>
    <x v="0"/>
  </r>
  <r>
    <x v="1"/>
    <x v="1"/>
  </r>
  <r>
    <x v="1"/>
    <x v="1"/>
  </r>
  <r>
    <x v="2"/>
    <x v="0"/>
  </r>
  <r>
    <x v="1"/>
    <x v="0"/>
  </r>
  <r>
    <x v="0"/>
    <x v="0"/>
  </r>
  <r>
    <x v="0"/>
    <x v="0"/>
  </r>
  <r>
    <x v="1"/>
    <x v="0"/>
  </r>
  <r>
    <x v="2"/>
    <x v="1"/>
  </r>
  <r>
    <x v="2"/>
    <x v="0"/>
  </r>
  <r>
    <x v="1"/>
    <x v="0"/>
  </r>
  <r>
    <x v="1"/>
    <x v="1"/>
  </r>
  <r>
    <x v="1"/>
    <x v="1"/>
  </r>
  <r>
    <x v="1"/>
    <x v="1"/>
  </r>
  <r>
    <x v="2"/>
    <x v="1"/>
  </r>
  <r>
    <x v="1"/>
    <x v="0"/>
  </r>
  <r>
    <x v="0"/>
    <x v="0"/>
  </r>
  <r>
    <x v="1"/>
    <x v="1"/>
  </r>
  <r>
    <x v="1"/>
    <x v="0"/>
  </r>
  <r>
    <x v="2"/>
    <x v="1"/>
  </r>
  <r>
    <x v="1"/>
    <x v="1"/>
  </r>
  <r>
    <x v="1"/>
    <x v="1"/>
  </r>
  <r>
    <x v="2"/>
    <x v="1"/>
  </r>
  <r>
    <x v="1"/>
    <x v="2"/>
  </r>
  <r>
    <x v="0"/>
    <x v="0"/>
  </r>
  <r>
    <x v="1"/>
    <x v="1"/>
  </r>
  <r>
    <x v="1"/>
    <x v="1"/>
  </r>
  <r>
    <x v="1"/>
    <x v="0"/>
  </r>
  <r>
    <x v="0"/>
    <x v="0"/>
  </r>
  <r>
    <x v="0"/>
    <x v="0"/>
  </r>
  <r>
    <x v="1"/>
    <x v="2"/>
  </r>
  <r>
    <x v="2"/>
    <x v="1"/>
  </r>
  <r>
    <x v="1"/>
    <x v="1"/>
  </r>
  <r>
    <x v="1"/>
    <x v="0"/>
  </r>
  <r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1"/>
    <x v="0"/>
  </r>
  <r>
    <x v="0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0"/>
    <x v="0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0"/>
  </r>
  <r>
    <x v="0"/>
    <x v="1"/>
  </r>
  <r>
    <x v="1"/>
    <x v="0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1"/>
    <x v="0"/>
  </r>
  <r>
    <x v="0"/>
    <x v="0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1"/>
  </r>
  <r>
    <x v="0"/>
    <x v="0"/>
  </r>
  <r>
    <x v="1"/>
    <x v="1"/>
  </r>
  <r>
    <x v="0"/>
    <x v="1"/>
  </r>
  <r>
    <x v="0"/>
    <x v="0"/>
  </r>
  <r>
    <x v="0"/>
    <x v="0"/>
  </r>
  <r>
    <x v="0"/>
    <x v="0"/>
  </r>
  <r>
    <x v="1"/>
    <x v="1"/>
  </r>
  <r>
    <x v="1"/>
    <x v="0"/>
  </r>
  <r>
    <x v="1"/>
    <x v="0"/>
  </r>
  <r>
    <x v="1"/>
    <x v="1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1"/>
    <x v="0"/>
  </r>
  <r>
    <x v="1"/>
    <x v="0"/>
  </r>
  <r>
    <x v="1"/>
    <x v="0"/>
  </r>
  <r>
    <x v="0"/>
    <x v="0"/>
  </r>
  <r>
    <x v="1"/>
    <x v="0"/>
  </r>
  <r>
    <x v="1"/>
    <x v="0"/>
  </r>
  <r>
    <x v="0"/>
    <x v="1"/>
  </r>
  <r>
    <x v="0"/>
    <x v="0"/>
  </r>
  <r>
    <x v="1"/>
    <x v="1"/>
  </r>
  <r>
    <x v="1"/>
    <x v="0"/>
  </r>
  <r>
    <x v="2"/>
    <x v="1"/>
  </r>
  <r>
    <x v="0"/>
    <x v="0"/>
  </r>
  <r>
    <x v="0"/>
    <x v="1"/>
  </r>
  <r>
    <x v="1"/>
    <x v="0"/>
  </r>
  <r>
    <x v="2"/>
    <x v="0"/>
  </r>
  <r>
    <x v="0"/>
    <x v="0"/>
  </r>
  <r>
    <x v="0"/>
    <x v="0"/>
  </r>
  <r>
    <x v="1"/>
    <x v="1"/>
  </r>
  <r>
    <x v="0"/>
    <x v="0"/>
  </r>
  <r>
    <x v="1"/>
    <x v="1"/>
  </r>
  <r>
    <x v="1"/>
    <x v="0"/>
  </r>
  <r>
    <x v="1"/>
    <x v="0"/>
  </r>
  <r>
    <x v="0"/>
    <x v="1"/>
  </r>
  <r>
    <x v="1"/>
    <x v="1"/>
  </r>
  <r>
    <x v="1"/>
    <x v="1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1"/>
    <x v="1"/>
  </r>
  <r>
    <x v="0"/>
    <x v="0"/>
  </r>
  <r>
    <x v="0"/>
    <x v="1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1"/>
  </r>
  <r>
    <x v="1"/>
    <x v="1"/>
  </r>
  <r>
    <x v="1"/>
    <x v="1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1"/>
    <x v="1"/>
  </r>
  <r>
    <x v="1"/>
    <x v="0"/>
  </r>
  <r>
    <x v="1"/>
    <x v="0"/>
  </r>
  <r>
    <x v="2"/>
    <x v="1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2"/>
    <x v="0"/>
  </r>
  <r>
    <x v="1"/>
    <x v="0"/>
  </r>
  <r>
    <x v="1"/>
    <x v="0"/>
  </r>
  <r>
    <x v="0"/>
    <x v="0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2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50:J54" firstHeaderRow="1" firstDataRow="2" firstDataCol="1"/>
  <pivotFields count="2"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JORNADA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5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43:K47" firstHeaderRow="1" firstDataRow="2" firstDataCol="1"/>
  <pivotFields count="2">
    <pivotField axis="axisCol" showAll="0">
      <items count="4">
        <item x="1"/>
        <item x="0"/>
        <item x="2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SITUACIÓN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7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G27:J32" firstHeaderRow="1" firstDataRow="2" firstDataCol="1"/>
  <pivotFields count="2">
    <pivotField axis="axisCol" dataField="1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>
      <items count="4">
        <item x="0"/>
        <item x="2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uenta de SEXO" fld="0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35:K40" firstHeaderRow="1" firstDataRow="2" firstDataCol="1"/>
  <pivotFields count="2">
    <pivotField axis="axisCol" dataField="1" showAll="0">
      <items count="4">
        <item x="0"/>
        <item x="2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CONOCIMIENTO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workbookViewId="0">
      <selection activeCell="Q34" sqref="Q34"/>
    </sheetView>
  </sheetViews>
  <sheetFormatPr baseColWidth="10" defaultRowHeight="15"/>
  <cols>
    <col min="1" max="1" width="15.28515625" customWidth="1"/>
    <col min="2" max="2" width="14.42578125" customWidth="1"/>
    <col min="3" max="3" width="13.7109375" bestFit="1" customWidth="1"/>
    <col min="4" max="4" width="15.140625" customWidth="1"/>
    <col min="5" max="5" width="13.42578125" customWidth="1"/>
    <col min="9" max="9" width="16" customWidth="1"/>
    <col min="11" max="11" width="14" customWidth="1"/>
    <col min="12" max="12" width="17.85546875" customWidth="1"/>
    <col min="13" max="13" width="13" customWidth="1"/>
    <col min="14" max="14" width="12.85546875" customWidth="1"/>
    <col min="15" max="15" width="13" customWidth="1"/>
    <col min="16" max="16" width="14.5703125" customWidth="1"/>
    <col min="17" max="17" width="16" customWidth="1"/>
    <col min="18" max="18" width="13.28515625" customWidth="1"/>
    <col min="19" max="19" width="13" customWidth="1"/>
  </cols>
  <sheetData>
    <row r="1" spans="1:19" ht="30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H1" s="106" t="s">
        <v>26</v>
      </c>
      <c r="I1" s="106"/>
      <c r="K1" s="107" t="s">
        <v>29</v>
      </c>
      <c r="L1" s="108"/>
      <c r="M1" s="108"/>
      <c r="N1" s="108"/>
      <c r="O1" s="108"/>
      <c r="P1" s="19" t="s">
        <v>27</v>
      </c>
      <c r="Q1" s="20" t="s">
        <v>28</v>
      </c>
      <c r="R1" s="21" t="s">
        <v>28</v>
      </c>
      <c r="S1" s="14"/>
    </row>
    <row r="2" spans="1:19">
      <c r="A2" s="6">
        <v>11</v>
      </c>
      <c r="B2" s="2">
        <v>13</v>
      </c>
      <c r="C2" s="2">
        <v>5</v>
      </c>
      <c r="D2" s="2">
        <v>4</v>
      </c>
      <c r="E2" s="5">
        <v>0</v>
      </c>
      <c r="H2" s="2">
        <v>0</v>
      </c>
      <c r="I2" s="13" t="s">
        <v>5</v>
      </c>
      <c r="K2" s="15">
        <f t="array" ref="K2:K23">FREQUENCY(A2:A51,H2:H22)</f>
        <v>0</v>
      </c>
      <c r="L2" s="16">
        <f t="array" ref="L2:L23">FREQUENCY(B2:B51,H2:H22)</f>
        <v>8</v>
      </c>
      <c r="M2" s="16">
        <f t="array" ref="M2:M23">FREQUENCY(C2:C51,H2:H22)</f>
        <v>19</v>
      </c>
      <c r="N2" s="16">
        <f t="array" ref="N2:N23">FREQUENCY(D2:D51,H2:H22)</f>
        <v>38</v>
      </c>
      <c r="O2" s="16">
        <f t="array" ref="O2:O23">FREQUENCY(E2:E51,H2:H22)</f>
        <v>42</v>
      </c>
      <c r="P2" s="22">
        <f>SUM(K2:O2)</f>
        <v>107</v>
      </c>
      <c r="Q2" s="23">
        <f>P2/250</f>
        <v>0.42799999999999999</v>
      </c>
      <c r="R2" s="24">
        <f>P2/50</f>
        <v>2.14</v>
      </c>
    </row>
    <row r="3" spans="1:19">
      <c r="A3" s="6">
        <v>6</v>
      </c>
      <c r="B3" s="2">
        <v>9</v>
      </c>
      <c r="C3" s="2">
        <v>5</v>
      </c>
      <c r="D3" s="2">
        <v>11</v>
      </c>
      <c r="E3" s="5">
        <v>16</v>
      </c>
      <c r="H3" s="2">
        <v>1</v>
      </c>
      <c r="I3" s="13" t="s">
        <v>6</v>
      </c>
      <c r="K3" s="15">
        <v>5</v>
      </c>
      <c r="L3" s="16">
        <v>0</v>
      </c>
      <c r="M3" s="16">
        <v>0</v>
      </c>
      <c r="N3" s="16">
        <v>0</v>
      </c>
      <c r="O3" s="16">
        <v>0</v>
      </c>
      <c r="P3" s="22">
        <f t="shared" ref="P3:P23" si="0">SUM(K3:O3)</f>
        <v>5</v>
      </c>
      <c r="Q3" s="23">
        <f t="shared" ref="Q3:Q23" si="1">P3/250</f>
        <v>0.02</v>
      </c>
      <c r="R3" s="24">
        <f t="shared" ref="R3:R23" si="2">P3/50</f>
        <v>0.1</v>
      </c>
    </row>
    <row r="4" spans="1:19">
      <c r="A4" s="6">
        <v>9</v>
      </c>
      <c r="B4" s="2">
        <v>8</v>
      </c>
      <c r="C4" s="2">
        <v>5</v>
      </c>
      <c r="D4" s="2">
        <v>2</v>
      </c>
      <c r="E4" s="5">
        <v>10</v>
      </c>
      <c r="H4" s="2">
        <v>2</v>
      </c>
      <c r="I4" s="13" t="s">
        <v>7</v>
      </c>
      <c r="K4" s="15">
        <v>13</v>
      </c>
      <c r="L4" s="16">
        <v>5</v>
      </c>
      <c r="M4" s="16">
        <v>6</v>
      </c>
      <c r="N4" s="16">
        <v>2</v>
      </c>
      <c r="O4" s="16">
        <v>1</v>
      </c>
      <c r="P4" s="22">
        <f t="shared" si="0"/>
        <v>27</v>
      </c>
      <c r="Q4" s="23">
        <f t="shared" si="1"/>
        <v>0.108</v>
      </c>
      <c r="R4" s="24">
        <f t="shared" si="2"/>
        <v>0.54</v>
      </c>
    </row>
    <row r="5" spans="1:19">
      <c r="A5" s="6">
        <v>2</v>
      </c>
      <c r="B5" s="2">
        <v>17</v>
      </c>
      <c r="C5" s="2">
        <v>16</v>
      </c>
      <c r="D5" s="2">
        <v>14</v>
      </c>
      <c r="E5" s="5">
        <v>13</v>
      </c>
      <c r="H5" s="2">
        <v>3</v>
      </c>
      <c r="I5" s="13" t="s">
        <v>8</v>
      </c>
      <c r="K5" s="15">
        <v>1</v>
      </c>
      <c r="L5" s="16">
        <v>2</v>
      </c>
      <c r="M5" s="16">
        <v>4</v>
      </c>
      <c r="N5" s="16">
        <v>1</v>
      </c>
      <c r="O5" s="16">
        <v>0</v>
      </c>
      <c r="P5" s="22">
        <f t="shared" si="0"/>
        <v>8</v>
      </c>
      <c r="Q5" s="23">
        <f t="shared" si="1"/>
        <v>3.2000000000000001E-2</v>
      </c>
      <c r="R5" s="24">
        <f t="shared" si="2"/>
        <v>0.16</v>
      </c>
    </row>
    <row r="6" spans="1:19">
      <c r="A6" s="6">
        <v>15</v>
      </c>
      <c r="B6" s="2">
        <v>2</v>
      </c>
      <c r="C6" s="2">
        <v>18</v>
      </c>
      <c r="D6" s="2">
        <v>19</v>
      </c>
      <c r="E6" s="5">
        <v>11</v>
      </c>
      <c r="H6" s="2">
        <v>4</v>
      </c>
      <c r="I6" s="13" t="s">
        <v>9</v>
      </c>
      <c r="K6" s="15">
        <v>1</v>
      </c>
      <c r="L6" s="16">
        <v>3</v>
      </c>
      <c r="M6" s="16">
        <v>0</v>
      </c>
      <c r="N6" s="16">
        <v>1</v>
      </c>
      <c r="O6" s="16">
        <v>0</v>
      </c>
      <c r="P6" s="22">
        <f t="shared" si="0"/>
        <v>5</v>
      </c>
      <c r="Q6" s="23">
        <f t="shared" si="1"/>
        <v>0.02</v>
      </c>
      <c r="R6" s="24">
        <f t="shared" si="2"/>
        <v>0.1</v>
      </c>
    </row>
    <row r="7" spans="1:19">
      <c r="A7" s="6">
        <v>11</v>
      </c>
      <c r="B7" s="2">
        <v>20</v>
      </c>
      <c r="C7" s="2">
        <v>2</v>
      </c>
      <c r="D7" s="2">
        <v>15</v>
      </c>
      <c r="E7" s="5">
        <v>19</v>
      </c>
      <c r="H7" s="2">
        <v>5</v>
      </c>
      <c r="I7" s="13" t="s">
        <v>10</v>
      </c>
      <c r="K7" s="15">
        <v>3</v>
      </c>
      <c r="L7" s="16">
        <v>9</v>
      </c>
      <c r="M7" s="16">
        <v>8</v>
      </c>
      <c r="N7" s="16">
        <v>1</v>
      </c>
      <c r="O7" s="16">
        <v>0</v>
      </c>
      <c r="P7" s="22">
        <f t="shared" si="0"/>
        <v>21</v>
      </c>
      <c r="Q7" s="23">
        <f t="shared" si="1"/>
        <v>8.4000000000000005E-2</v>
      </c>
      <c r="R7" s="24">
        <f t="shared" si="2"/>
        <v>0.42</v>
      </c>
    </row>
    <row r="8" spans="1:19">
      <c r="A8" s="6">
        <v>1</v>
      </c>
      <c r="B8" s="2">
        <v>0</v>
      </c>
      <c r="C8" s="2">
        <v>0</v>
      </c>
      <c r="D8" s="2">
        <v>0</v>
      </c>
      <c r="E8" s="5">
        <v>0</v>
      </c>
      <c r="H8" s="2">
        <v>6</v>
      </c>
      <c r="I8" s="13" t="s">
        <v>11</v>
      </c>
      <c r="K8" s="15">
        <v>2</v>
      </c>
      <c r="L8" s="16">
        <v>0</v>
      </c>
      <c r="M8" s="16">
        <v>1</v>
      </c>
      <c r="N8" s="16">
        <v>0</v>
      </c>
      <c r="O8" s="16">
        <v>0</v>
      </c>
      <c r="P8" s="22">
        <f t="shared" si="0"/>
        <v>3</v>
      </c>
      <c r="Q8" s="23">
        <f t="shared" si="1"/>
        <v>1.2E-2</v>
      </c>
      <c r="R8" s="24">
        <f t="shared" si="2"/>
        <v>0.06</v>
      </c>
    </row>
    <row r="9" spans="1:19">
      <c r="A9" s="6">
        <v>2</v>
      </c>
      <c r="B9" s="2">
        <v>5</v>
      </c>
      <c r="C9" s="2">
        <v>0</v>
      </c>
      <c r="D9" s="2">
        <v>0</v>
      </c>
      <c r="E9" s="5">
        <v>0</v>
      </c>
      <c r="F9" s="1"/>
      <c r="G9" s="1"/>
      <c r="H9" s="2">
        <v>7</v>
      </c>
      <c r="I9" s="13" t="s">
        <v>12</v>
      </c>
      <c r="K9" s="15">
        <v>0</v>
      </c>
      <c r="L9" s="16">
        <v>2</v>
      </c>
      <c r="M9" s="16">
        <v>0</v>
      </c>
      <c r="N9" s="16">
        <v>0</v>
      </c>
      <c r="O9" s="16">
        <v>0</v>
      </c>
      <c r="P9" s="22">
        <f t="shared" si="0"/>
        <v>2</v>
      </c>
      <c r="Q9" s="23">
        <f t="shared" si="1"/>
        <v>8.0000000000000002E-3</v>
      </c>
      <c r="R9" s="24">
        <f t="shared" si="2"/>
        <v>0.04</v>
      </c>
    </row>
    <row r="10" spans="1:19">
      <c r="A10" s="6">
        <v>2</v>
      </c>
      <c r="B10" s="2">
        <v>10</v>
      </c>
      <c r="C10" s="2">
        <v>14</v>
      </c>
      <c r="D10" s="2">
        <v>0</v>
      </c>
      <c r="E10" s="5">
        <v>0</v>
      </c>
      <c r="H10" s="2">
        <v>8</v>
      </c>
      <c r="I10" s="13" t="s">
        <v>15</v>
      </c>
      <c r="K10" s="15">
        <v>0</v>
      </c>
      <c r="L10" s="16">
        <v>1</v>
      </c>
      <c r="M10" s="16">
        <v>0</v>
      </c>
      <c r="N10" s="16">
        <v>0</v>
      </c>
      <c r="O10" s="16">
        <v>0</v>
      </c>
      <c r="P10" s="22">
        <f t="shared" si="0"/>
        <v>1</v>
      </c>
      <c r="Q10" s="23">
        <f t="shared" si="1"/>
        <v>4.0000000000000001E-3</v>
      </c>
      <c r="R10" s="24">
        <f t="shared" si="2"/>
        <v>0.02</v>
      </c>
    </row>
    <row r="11" spans="1:19">
      <c r="A11" s="6">
        <v>5</v>
      </c>
      <c r="B11" s="2">
        <v>17</v>
      </c>
      <c r="C11" s="2">
        <v>11</v>
      </c>
      <c r="D11" s="2">
        <v>0</v>
      </c>
      <c r="E11" s="5">
        <v>0</v>
      </c>
      <c r="H11" s="2">
        <v>9</v>
      </c>
      <c r="I11" s="13" t="s">
        <v>16</v>
      </c>
      <c r="K11" s="15">
        <v>6</v>
      </c>
      <c r="L11" s="16">
        <v>2</v>
      </c>
      <c r="M11" s="16">
        <v>0</v>
      </c>
      <c r="N11" s="16">
        <v>0</v>
      </c>
      <c r="O11" s="16">
        <v>0</v>
      </c>
      <c r="P11" s="22">
        <f t="shared" si="0"/>
        <v>8</v>
      </c>
      <c r="Q11" s="23">
        <f t="shared" si="1"/>
        <v>3.2000000000000001E-2</v>
      </c>
      <c r="R11" s="24">
        <f t="shared" si="2"/>
        <v>0.16</v>
      </c>
    </row>
    <row r="12" spans="1:19">
      <c r="A12" s="6">
        <v>2</v>
      </c>
      <c r="B12" s="2">
        <v>3</v>
      </c>
      <c r="C12" s="2">
        <v>0</v>
      </c>
      <c r="D12" s="2">
        <v>0</v>
      </c>
      <c r="E12" s="5">
        <v>0</v>
      </c>
      <c r="H12" s="2">
        <v>10</v>
      </c>
      <c r="I12" s="13" t="s">
        <v>17</v>
      </c>
      <c r="K12" s="15">
        <v>3</v>
      </c>
      <c r="L12" s="16">
        <v>3</v>
      </c>
      <c r="M12" s="16">
        <v>0</v>
      </c>
      <c r="N12" s="16">
        <v>1</v>
      </c>
      <c r="O12" s="16">
        <v>1</v>
      </c>
      <c r="P12" s="22">
        <f t="shared" si="0"/>
        <v>8</v>
      </c>
      <c r="Q12" s="23">
        <f t="shared" si="1"/>
        <v>3.2000000000000001E-2</v>
      </c>
      <c r="R12" s="24">
        <f t="shared" si="2"/>
        <v>0.16</v>
      </c>
    </row>
    <row r="13" spans="1:19">
      <c r="A13" s="6">
        <v>1</v>
      </c>
      <c r="B13" s="2">
        <v>0</v>
      </c>
      <c r="C13" s="2">
        <v>0</v>
      </c>
      <c r="D13" s="2">
        <v>0</v>
      </c>
      <c r="E13" s="5">
        <v>0</v>
      </c>
      <c r="H13" s="2">
        <v>11</v>
      </c>
      <c r="I13" s="13" t="s">
        <v>13</v>
      </c>
      <c r="K13" s="15">
        <v>6</v>
      </c>
      <c r="L13" s="16">
        <v>4</v>
      </c>
      <c r="M13" s="16">
        <v>2</v>
      </c>
      <c r="N13" s="16">
        <v>1</v>
      </c>
      <c r="O13" s="16">
        <v>1</v>
      </c>
      <c r="P13" s="22">
        <f t="shared" si="0"/>
        <v>14</v>
      </c>
      <c r="Q13" s="23">
        <f t="shared" si="1"/>
        <v>5.6000000000000001E-2</v>
      </c>
      <c r="R13" s="24">
        <f t="shared" si="2"/>
        <v>0.28000000000000003</v>
      </c>
    </row>
    <row r="14" spans="1:19">
      <c r="A14" s="6">
        <v>13</v>
      </c>
      <c r="B14" s="2">
        <v>11</v>
      </c>
      <c r="C14" s="2">
        <v>16</v>
      </c>
      <c r="D14" s="2">
        <v>2</v>
      </c>
      <c r="E14" s="5">
        <v>0</v>
      </c>
      <c r="H14" s="2">
        <v>12</v>
      </c>
      <c r="I14" s="13" t="s">
        <v>14</v>
      </c>
      <c r="K14" s="15">
        <v>0</v>
      </c>
      <c r="L14" s="16">
        <v>0</v>
      </c>
      <c r="M14" s="16">
        <v>0</v>
      </c>
      <c r="N14" s="16">
        <v>0</v>
      </c>
      <c r="O14" s="16">
        <v>0</v>
      </c>
      <c r="P14" s="22">
        <f t="shared" si="0"/>
        <v>0</v>
      </c>
      <c r="Q14" s="23">
        <f t="shared" si="1"/>
        <v>0</v>
      </c>
      <c r="R14" s="24">
        <f t="shared" si="2"/>
        <v>0</v>
      </c>
    </row>
    <row r="15" spans="1:19">
      <c r="A15" s="6">
        <v>17</v>
      </c>
      <c r="B15" s="2">
        <v>4</v>
      </c>
      <c r="C15" s="2">
        <v>2</v>
      </c>
      <c r="D15" s="2">
        <v>0</v>
      </c>
      <c r="E15" s="5">
        <v>0</v>
      </c>
      <c r="F15" s="1"/>
      <c r="G15" s="1"/>
      <c r="H15" s="2">
        <v>13</v>
      </c>
      <c r="I15" s="13" t="s">
        <v>18</v>
      </c>
      <c r="K15" s="15">
        <v>1</v>
      </c>
      <c r="L15" s="16">
        <v>1</v>
      </c>
      <c r="M15" s="16">
        <v>1</v>
      </c>
      <c r="N15" s="16">
        <v>0</v>
      </c>
      <c r="O15" s="16">
        <v>2</v>
      </c>
      <c r="P15" s="22">
        <f t="shared" si="0"/>
        <v>5</v>
      </c>
      <c r="Q15" s="23">
        <f t="shared" si="1"/>
        <v>0.02</v>
      </c>
      <c r="R15" s="24">
        <f t="shared" si="2"/>
        <v>0.1</v>
      </c>
    </row>
    <row r="16" spans="1:19">
      <c r="A16" s="6">
        <v>16</v>
      </c>
      <c r="B16" s="2">
        <v>19</v>
      </c>
      <c r="C16" s="2">
        <v>6</v>
      </c>
      <c r="D16" s="2">
        <v>0</v>
      </c>
      <c r="E16" s="5">
        <v>0</v>
      </c>
      <c r="F16" s="4"/>
      <c r="H16" s="2">
        <v>14</v>
      </c>
      <c r="I16" s="13" t="s">
        <v>19</v>
      </c>
      <c r="K16" s="15">
        <v>2</v>
      </c>
      <c r="L16" s="16">
        <v>3</v>
      </c>
      <c r="M16" s="16">
        <v>3</v>
      </c>
      <c r="N16" s="16">
        <v>2</v>
      </c>
      <c r="O16" s="16">
        <v>1</v>
      </c>
      <c r="P16" s="22">
        <f t="shared" si="0"/>
        <v>11</v>
      </c>
      <c r="Q16" s="23">
        <f t="shared" si="1"/>
        <v>4.3999999999999997E-2</v>
      </c>
      <c r="R16" s="24">
        <f t="shared" si="2"/>
        <v>0.22</v>
      </c>
    </row>
    <row r="17" spans="1:18">
      <c r="A17" s="6">
        <v>18</v>
      </c>
      <c r="B17" s="2">
        <v>10</v>
      </c>
      <c r="C17" s="2">
        <v>5</v>
      </c>
      <c r="D17" s="2">
        <v>0</v>
      </c>
      <c r="E17" s="5">
        <v>0</v>
      </c>
      <c r="H17" s="2">
        <v>15</v>
      </c>
      <c r="I17" s="13" t="s">
        <v>20</v>
      </c>
      <c r="K17" s="15">
        <v>1</v>
      </c>
      <c r="L17" s="16">
        <v>0</v>
      </c>
      <c r="M17" s="16">
        <v>0</v>
      </c>
      <c r="N17" s="16">
        <v>1</v>
      </c>
      <c r="O17" s="16">
        <v>0</v>
      </c>
      <c r="P17" s="22">
        <f t="shared" si="0"/>
        <v>2</v>
      </c>
      <c r="Q17" s="23">
        <f t="shared" si="1"/>
        <v>8.0000000000000002E-3</v>
      </c>
      <c r="R17" s="24">
        <f t="shared" si="2"/>
        <v>0.04</v>
      </c>
    </row>
    <row r="18" spans="1:18">
      <c r="A18" s="6">
        <v>11</v>
      </c>
      <c r="B18" s="2">
        <v>9</v>
      </c>
      <c r="C18" s="2">
        <v>5</v>
      </c>
      <c r="D18" s="2">
        <v>14</v>
      </c>
      <c r="E18" s="5">
        <v>2</v>
      </c>
      <c r="H18" s="2">
        <v>16</v>
      </c>
      <c r="I18" s="13" t="s">
        <v>21</v>
      </c>
      <c r="K18" s="15">
        <v>2</v>
      </c>
      <c r="L18" s="16">
        <v>2</v>
      </c>
      <c r="M18" s="16">
        <v>4</v>
      </c>
      <c r="N18" s="16">
        <v>0</v>
      </c>
      <c r="O18" s="16">
        <v>1</v>
      </c>
      <c r="P18" s="22">
        <f t="shared" si="0"/>
        <v>9</v>
      </c>
      <c r="Q18" s="23">
        <f t="shared" si="1"/>
        <v>3.5999999999999997E-2</v>
      </c>
      <c r="R18" s="24">
        <f t="shared" si="2"/>
        <v>0.18</v>
      </c>
    </row>
    <row r="19" spans="1:18">
      <c r="A19" s="6">
        <v>2</v>
      </c>
      <c r="B19" s="2">
        <v>7</v>
      </c>
      <c r="C19" s="2">
        <v>0</v>
      </c>
      <c r="D19" s="2">
        <v>0</v>
      </c>
      <c r="E19" s="5">
        <v>0</v>
      </c>
      <c r="H19" s="2">
        <v>17</v>
      </c>
      <c r="I19" s="13" t="s">
        <v>22</v>
      </c>
      <c r="K19" s="15">
        <v>1</v>
      </c>
      <c r="L19" s="16">
        <v>3</v>
      </c>
      <c r="M19" s="16">
        <v>0</v>
      </c>
      <c r="N19" s="16">
        <v>0</v>
      </c>
      <c r="O19" s="16">
        <v>0</v>
      </c>
      <c r="P19" s="22">
        <f t="shared" si="0"/>
        <v>4</v>
      </c>
      <c r="Q19" s="23">
        <f t="shared" si="1"/>
        <v>1.6E-2</v>
      </c>
      <c r="R19" s="24">
        <f t="shared" si="2"/>
        <v>0.08</v>
      </c>
    </row>
    <row r="20" spans="1:18">
      <c r="A20" s="6">
        <v>6</v>
      </c>
      <c r="B20" s="2">
        <v>5</v>
      </c>
      <c r="C20" s="2">
        <v>3</v>
      </c>
      <c r="D20" s="2">
        <v>0</v>
      </c>
      <c r="E20" s="5">
        <v>0</v>
      </c>
      <c r="H20" s="2">
        <v>18</v>
      </c>
      <c r="I20" s="13" t="s">
        <v>23</v>
      </c>
      <c r="K20" s="15">
        <v>1</v>
      </c>
      <c r="L20" s="16">
        <v>0</v>
      </c>
      <c r="M20" s="16">
        <v>1</v>
      </c>
      <c r="N20" s="16">
        <v>0</v>
      </c>
      <c r="O20" s="16">
        <v>0</v>
      </c>
      <c r="P20" s="22">
        <f t="shared" si="0"/>
        <v>2</v>
      </c>
      <c r="Q20" s="23">
        <f t="shared" si="1"/>
        <v>8.0000000000000002E-3</v>
      </c>
      <c r="R20" s="24">
        <f t="shared" si="2"/>
        <v>0.04</v>
      </c>
    </row>
    <row r="21" spans="1:18">
      <c r="A21" s="6">
        <v>4</v>
      </c>
      <c r="B21" s="2">
        <v>16</v>
      </c>
      <c r="C21" s="2">
        <v>0</v>
      </c>
      <c r="D21" s="2">
        <v>0</v>
      </c>
      <c r="E21" s="5">
        <v>0</v>
      </c>
      <c r="H21" s="2">
        <v>19</v>
      </c>
      <c r="I21" s="13" t="s">
        <v>24</v>
      </c>
      <c r="K21" s="15">
        <v>0</v>
      </c>
      <c r="L21" s="16">
        <v>1</v>
      </c>
      <c r="M21" s="16">
        <v>0</v>
      </c>
      <c r="N21" s="16">
        <v>1</v>
      </c>
      <c r="O21" s="16">
        <v>1</v>
      </c>
      <c r="P21" s="22">
        <f t="shared" si="0"/>
        <v>3</v>
      </c>
      <c r="Q21" s="23">
        <f t="shared" si="1"/>
        <v>1.2E-2</v>
      </c>
      <c r="R21" s="24">
        <f t="shared" si="2"/>
        <v>0.06</v>
      </c>
    </row>
    <row r="22" spans="1:18">
      <c r="A22" s="6">
        <v>9</v>
      </c>
      <c r="B22" s="2">
        <v>0</v>
      </c>
      <c r="C22" s="2">
        <v>0</v>
      </c>
      <c r="D22" s="2">
        <v>0</v>
      </c>
      <c r="E22" s="5">
        <v>0</v>
      </c>
      <c r="H22" s="2">
        <v>20</v>
      </c>
      <c r="I22" s="13" t="s">
        <v>25</v>
      </c>
      <c r="K22" s="15">
        <v>2</v>
      </c>
      <c r="L22" s="16">
        <v>1</v>
      </c>
      <c r="M22" s="16">
        <v>1</v>
      </c>
      <c r="N22" s="16">
        <v>1</v>
      </c>
      <c r="O22" s="16">
        <v>0</v>
      </c>
      <c r="P22" s="22">
        <f t="shared" si="0"/>
        <v>5</v>
      </c>
      <c r="Q22" s="23">
        <f t="shared" si="1"/>
        <v>0.02</v>
      </c>
      <c r="R22" s="24">
        <f t="shared" si="2"/>
        <v>0.1</v>
      </c>
    </row>
    <row r="23" spans="1:18" ht="15.75" thickBot="1">
      <c r="A23" s="6">
        <v>2</v>
      </c>
      <c r="B23" s="2">
        <v>17</v>
      </c>
      <c r="C23" s="2">
        <v>0</v>
      </c>
      <c r="D23" s="2">
        <v>0</v>
      </c>
      <c r="E23" s="5">
        <v>0</v>
      </c>
      <c r="K23" s="17">
        <v>0</v>
      </c>
      <c r="L23" s="18">
        <v>0</v>
      </c>
      <c r="M23" s="18">
        <v>0</v>
      </c>
      <c r="N23" s="18">
        <v>0</v>
      </c>
      <c r="O23" s="18">
        <v>0</v>
      </c>
      <c r="P23" s="25">
        <f t="shared" si="0"/>
        <v>0</v>
      </c>
      <c r="Q23" s="26">
        <f t="shared" si="1"/>
        <v>0</v>
      </c>
      <c r="R23" s="27">
        <f t="shared" si="2"/>
        <v>0</v>
      </c>
    </row>
    <row r="24" spans="1:18">
      <c r="A24" s="6">
        <v>11</v>
      </c>
      <c r="B24" s="2">
        <v>0</v>
      </c>
      <c r="C24" s="2">
        <v>0</v>
      </c>
      <c r="D24" s="2">
        <v>0</v>
      </c>
      <c r="E24" s="5">
        <v>0</v>
      </c>
    </row>
    <row r="25" spans="1:18">
      <c r="A25" s="6">
        <v>20</v>
      </c>
      <c r="B25" s="2">
        <v>2</v>
      </c>
      <c r="C25" s="2">
        <v>14</v>
      </c>
      <c r="D25" s="2">
        <v>0</v>
      </c>
      <c r="E25" s="5">
        <v>0</v>
      </c>
      <c r="L25" s="109" t="s">
        <v>30</v>
      </c>
      <c r="M25" s="109"/>
      <c r="N25" s="109"/>
      <c r="O25" s="109"/>
      <c r="P25" s="2">
        <f>SUM(P2:P23)</f>
        <v>250</v>
      </c>
    </row>
    <row r="26" spans="1:18">
      <c r="A26" s="6">
        <v>2</v>
      </c>
      <c r="B26" s="2">
        <v>5</v>
      </c>
      <c r="C26" s="2">
        <v>14</v>
      </c>
      <c r="D26" s="2">
        <v>20</v>
      </c>
      <c r="E26" s="5">
        <v>0</v>
      </c>
    </row>
    <row r="27" spans="1:18">
      <c r="A27" s="6">
        <v>10</v>
      </c>
      <c r="B27" s="2">
        <v>2</v>
      </c>
      <c r="C27" s="2">
        <v>5</v>
      </c>
      <c r="D27" s="2">
        <v>0</v>
      </c>
      <c r="E27" s="5">
        <v>0</v>
      </c>
    </row>
    <row r="28" spans="1:18">
      <c r="A28" s="6">
        <v>9</v>
      </c>
      <c r="B28" s="2">
        <v>10</v>
      </c>
      <c r="C28" s="2">
        <v>2</v>
      </c>
      <c r="D28" s="2">
        <v>0</v>
      </c>
      <c r="E28" s="5">
        <v>0</v>
      </c>
    </row>
    <row r="29" spans="1:18">
      <c r="A29" s="6">
        <v>2</v>
      </c>
      <c r="B29" s="2">
        <v>5</v>
      </c>
      <c r="C29" s="2">
        <v>0</v>
      </c>
      <c r="D29" s="2">
        <v>0</v>
      </c>
      <c r="E29" s="5">
        <v>0</v>
      </c>
    </row>
    <row r="30" spans="1:18">
      <c r="A30" s="6">
        <v>11</v>
      </c>
      <c r="B30" s="2">
        <v>3</v>
      </c>
      <c r="C30" s="2">
        <v>0</v>
      </c>
      <c r="D30" s="2">
        <v>0</v>
      </c>
      <c r="E30" s="5">
        <v>0</v>
      </c>
    </row>
    <row r="31" spans="1:18">
      <c r="A31" s="6">
        <v>14</v>
      </c>
      <c r="B31" s="2">
        <v>0</v>
      </c>
      <c r="C31" s="2">
        <v>0</v>
      </c>
      <c r="D31" s="2">
        <v>0</v>
      </c>
      <c r="E31" s="5">
        <v>0</v>
      </c>
    </row>
    <row r="32" spans="1:18">
      <c r="A32" s="6">
        <v>10</v>
      </c>
      <c r="B32" s="2">
        <v>14</v>
      </c>
      <c r="C32" s="2">
        <v>2</v>
      </c>
      <c r="D32" s="2">
        <v>5</v>
      </c>
      <c r="E32" s="5">
        <v>0</v>
      </c>
    </row>
    <row r="33" spans="1:5">
      <c r="A33" s="6">
        <v>5</v>
      </c>
      <c r="B33" s="2">
        <v>14</v>
      </c>
      <c r="C33" s="2">
        <v>16</v>
      </c>
      <c r="D33" s="2">
        <v>0</v>
      </c>
      <c r="E33" s="5">
        <v>0</v>
      </c>
    </row>
    <row r="34" spans="1:5">
      <c r="A34" s="6">
        <v>9</v>
      </c>
      <c r="B34" s="2">
        <v>11</v>
      </c>
      <c r="C34" s="2">
        <v>20</v>
      </c>
      <c r="D34" s="2">
        <v>0</v>
      </c>
      <c r="E34" s="5">
        <v>0</v>
      </c>
    </row>
    <row r="35" spans="1:5">
      <c r="A35" s="6">
        <v>2</v>
      </c>
      <c r="B35" s="2">
        <v>7</v>
      </c>
      <c r="C35" s="2">
        <v>0</v>
      </c>
      <c r="D35" s="2">
        <v>0</v>
      </c>
      <c r="E35" s="5">
        <v>0</v>
      </c>
    </row>
    <row r="36" spans="1:5">
      <c r="A36" s="6">
        <v>10</v>
      </c>
      <c r="B36" s="2">
        <v>2</v>
      </c>
      <c r="C36" s="2">
        <v>5</v>
      </c>
      <c r="D36" s="2">
        <v>0</v>
      </c>
      <c r="E36" s="5">
        <v>0</v>
      </c>
    </row>
    <row r="37" spans="1:5">
      <c r="A37" s="6">
        <v>9</v>
      </c>
      <c r="B37" s="2">
        <v>11</v>
      </c>
      <c r="C37" s="2">
        <v>3</v>
      </c>
      <c r="D37" s="2">
        <v>0</v>
      </c>
      <c r="E37" s="5">
        <v>0</v>
      </c>
    </row>
    <row r="38" spans="1:5">
      <c r="A38" s="6">
        <v>11</v>
      </c>
      <c r="B38" s="2">
        <v>4</v>
      </c>
      <c r="C38" s="2">
        <v>2</v>
      </c>
      <c r="D38" s="2">
        <v>0</v>
      </c>
      <c r="E38" s="5">
        <v>0</v>
      </c>
    </row>
    <row r="39" spans="1:5">
      <c r="A39" s="6">
        <v>16</v>
      </c>
      <c r="B39" s="2">
        <v>4</v>
      </c>
      <c r="C39" s="2">
        <v>11</v>
      </c>
      <c r="D39" s="3">
        <v>0</v>
      </c>
      <c r="E39" s="5">
        <v>0</v>
      </c>
    </row>
    <row r="40" spans="1:5">
      <c r="A40" s="6">
        <v>5</v>
      </c>
      <c r="B40" s="2">
        <v>14</v>
      </c>
      <c r="C40" s="2">
        <v>16</v>
      </c>
      <c r="D40" s="2">
        <v>3</v>
      </c>
      <c r="E40" s="5">
        <v>13</v>
      </c>
    </row>
    <row r="41" spans="1:5">
      <c r="A41" s="6">
        <v>1</v>
      </c>
      <c r="B41" s="2">
        <v>0</v>
      </c>
      <c r="C41" s="2">
        <v>0</v>
      </c>
      <c r="D41" s="2">
        <v>0</v>
      </c>
      <c r="E41" s="5">
        <v>0</v>
      </c>
    </row>
    <row r="42" spans="1:5">
      <c r="A42" s="6">
        <v>14</v>
      </c>
      <c r="B42" s="2">
        <v>16</v>
      </c>
      <c r="C42" s="2">
        <v>13</v>
      </c>
      <c r="D42" s="2">
        <v>0</v>
      </c>
      <c r="E42" s="5">
        <v>0</v>
      </c>
    </row>
    <row r="43" spans="1:5">
      <c r="A43" s="6">
        <v>9</v>
      </c>
      <c r="B43" s="2">
        <v>11</v>
      </c>
      <c r="C43" s="2">
        <v>0</v>
      </c>
      <c r="D43" s="2">
        <v>0</v>
      </c>
      <c r="E43" s="5">
        <v>0</v>
      </c>
    </row>
    <row r="44" spans="1:5">
      <c r="A44" s="6">
        <v>2</v>
      </c>
      <c r="B44" s="2">
        <v>5</v>
      </c>
      <c r="C44" s="2">
        <v>0</v>
      </c>
      <c r="D44" s="2">
        <v>0</v>
      </c>
      <c r="E44" s="5">
        <v>0</v>
      </c>
    </row>
    <row r="45" spans="1:5">
      <c r="A45" s="6">
        <v>2</v>
      </c>
      <c r="B45" s="2">
        <v>5</v>
      </c>
      <c r="C45" s="2">
        <v>3</v>
      </c>
      <c r="D45" s="2">
        <v>0</v>
      </c>
      <c r="E45" s="5">
        <v>0</v>
      </c>
    </row>
    <row r="46" spans="1:5">
      <c r="A46" s="6">
        <v>20</v>
      </c>
      <c r="B46" s="2">
        <v>2</v>
      </c>
      <c r="C46" s="2">
        <v>5</v>
      </c>
      <c r="D46" s="2">
        <v>10</v>
      </c>
      <c r="E46" s="5">
        <v>14</v>
      </c>
    </row>
    <row r="47" spans="1:5">
      <c r="A47" s="6">
        <v>3</v>
      </c>
      <c r="B47" s="2">
        <v>5</v>
      </c>
      <c r="C47" s="2">
        <v>2</v>
      </c>
      <c r="D47" s="2">
        <v>0</v>
      </c>
      <c r="E47" s="5">
        <v>0</v>
      </c>
    </row>
    <row r="48" spans="1:5">
      <c r="A48" s="6">
        <v>2</v>
      </c>
      <c r="B48" s="2">
        <v>5</v>
      </c>
      <c r="C48" s="2">
        <v>3</v>
      </c>
      <c r="D48" s="2">
        <v>0</v>
      </c>
      <c r="E48" s="5">
        <v>0</v>
      </c>
    </row>
    <row r="49" spans="1:5">
      <c r="A49" s="6">
        <v>1</v>
      </c>
      <c r="B49" s="2">
        <v>0</v>
      </c>
      <c r="C49" s="2">
        <v>0</v>
      </c>
      <c r="D49" s="2">
        <v>0</v>
      </c>
      <c r="E49" s="5">
        <v>0</v>
      </c>
    </row>
    <row r="50" spans="1:5">
      <c r="A50" s="6">
        <v>1</v>
      </c>
      <c r="B50" s="2">
        <v>0</v>
      </c>
      <c r="C50" s="2">
        <v>0</v>
      </c>
      <c r="D50" s="2">
        <v>0</v>
      </c>
      <c r="E50" s="5">
        <v>0</v>
      </c>
    </row>
    <row r="51" spans="1:5">
      <c r="A51" s="7">
        <v>2</v>
      </c>
      <c r="B51" s="8">
        <v>5</v>
      </c>
      <c r="C51" s="8">
        <v>0</v>
      </c>
      <c r="D51" s="8">
        <v>0</v>
      </c>
      <c r="E51" s="9">
        <v>0</v>
      </c>
    </row>
  </sheetData>
  <mergeCells count="3">
    <mergeCell ref="H1:I1"/>
    <mergeCell ref="K1:O1"/>
    <mergeCell ref="L25:O2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F16" sqref="F16"/>
    </sheetView>
  </sheetViews>
  <sheetFormatPr baseColWidth="10" defaultRowHeight="15"/>
  <cols>
    <col min="1" max="1" width="14.7109375" customWidth="1"/>
    <col min="2" max="2" width="16.5703125" customWidth="1"/>
    <col min="3" max="3" width="21.7109375" customWidth="1"/>
    <col min="4" max="4" width="13" customWidth="1"/>
    <col min="6" max="6" width="8" customWidth="1"/>
    <col min="7" max="7" width="19.140625" customWidth="1"/>
    <col min="8" max="8" width="20.85546875" customWidth="1"/>
    <col min="9" max="9" width="10.85546875" customWidth="1"/>
    <col min="10" max="11" width="12.5703125" customWidth="1"/>
    <col min="12" max="12" width="20.42578125" customWidth="1"/>
    <col min="13" max="13" width="20.85546875" customWidth="1"/>
    <col min="14" max="14" width="10.7109375" customWidth="1"/>
    <col min="15" max="15" width="10.42578125" customWidth="1"/>
    <col min="16" max="16" width="12.5703125" bestFit="1" customWidth="1"/>
    <col min="19" max="19" width="7.140625" customWidth="1"/>
    <col min="20" max="20" width="15.140625" customWidth="1"/>
  </cols>
  <sheetData>
    <row r="1" spans="1:11" ht="15.75" thickBot="1">
      <c r="H1" s="117" t="s">
        <v>50</v>
      </c>
      <c r="I1" s="118"/>
      <c r="J1" s="118"/>
      <c r="K1" s="119"/>
    </row>
    <row r="2" spans="1:11" ht="15.75" thickBot="1">
      <c r="A2" s="28" t="s">
        <v>31</v>
      </c>
      <c r="B2" s="29" t="s">
        <v>34</v>
      </c>
      <c r="C2" s="50" t="s">
        <v>46</v>
      </c>
      <c r="D2" s="51" t="s">
        <v>47</v>
      </c>
      <c r="E2" s="30" t="s">
        <v>43</v>
      </c>
      <c r="J2" s="92" t="s">
        <v>48</v>
      </c>
      <c r="K2" s="93" t="s">
        <v>49</v>
      </c>
    </row>
    <row r="3" spans="1:11" ht="15.75" thickTop="1">
      <c r="A3" s="6">
        <v>2</v>
      </c>
      <c r="B3" s="2">
        <v>1</v>
      </c>
      <c r="C3" s="52">
        <v>2</v>
      </c>
      <c r="D3" s="53">
        <v>1</v>
      </c>
      <c r="E3" s="5">
        <v>1</v>
      </c>
      <c r="G3" s="69" t="s">
        <v>31</v>
      </c>
      <c r="H3" s="94" t="s">
        <v>32</v>
      </c>
      <c r="I3" s="94">
        <v>1</v>
      </c>
      <c r="J3" s="94">
        <f t="array" ref="J3:J4">FREQUENCY(A3:A86,I3:I4)</f>
        <v>37</v>
      </c>
      <c r="K3" s="95">
        <f>J3/J5</f>
        <v>0.44047619047619047</v>
      </c>
    </row>
    <row r="4" spans="1:11">
      <c r="A4" s="6">
        <v>1</v>
      </c>
      <c r="B4" s="2">
        <v>3</v>
      </c>
      <c r="C4" s="52">
        <v>1</v>
      </c>
      <c r="D4" s="53">
        <v>2</v>
      </c>
      <c r="E4" s="5">
        <v>2</v>
      </c>
      <c r="G4" s="70"/>
      <c r="H4" s="96" t="s">
        <v>33</v>
      </c>
      <c r="I4" s="96">
        <v>2</v>
      </c>
      <c r="J4" s="96">
        <v>47</v>
      </c>
      <c r="K4" s="97">
        <f>J4/J5</f>
        <v>0.55952380952380953</v>
      </c>
    </row>
    <row r="5" spans="1:11">
      <c r="A5" s="6">
        <v>2</v>
      </c>
      <c r="B5" s="2">
        <v>1</v>
      </c>
      <c r="C5" s="52">
        <v>2</v>
      </c>
      <c r="D5" s="53">
        <v>2</v>
      </c>
      <c r="E5" s="5">
        <v>1</v>
      </c>
      <c r="G5" s="70"/>
      <c r="H5" s="96"/>
      <c r="I5" s="96"/>
      <c r="J5" s="96">
        <f>SUM(J3:J4)</f>
        <v>84</v>
      </c>
      <c r="K5" s="97">
        <f>J5/J5</f>
        <v>1</v>
      </c>
    </row>
    <row r="6" spans="1:11">
      <c r="A6" s="6">
        <v>2</v>
      </c>
      <c r="B6" s="2">
        <v>1</v>
      </c>
      <c r="C6" s="52">
        <v>2</v>
      </c>
      <c r="D6" s="53">
        <v>1</v>
      </c>
      <c r="E6" s="5">
        <v>2</v>
      </c>
      <c r="G6" s="70"/>
      <c r="H6" s="1"/>
      <c r="I6" s="1"/>
      <c r="J6" s="1"/>
      <c r="K6" s="71"/>
    </row>
    <row r="7" spans="1:11">
      <c r="A7" s="6">
        <v>1</v>
      </c>
      <c r="B7" s="2">
        <v>2</v>
      </c>
      <c r="C7" s="52">
        <v>1</v>
      </c>
      <c r="D7" s="53">
        <v>2</v>
      </c>
      <c r="E7" s="5">
        <v>2</v>
      </c>
      <c r="G7" s="72" t="s">
        <v>34</v>
      </c>
      <c r="H7" s="98" t="s">
        <v>35</v>
      </c>
      <c r="I7" s="98">
        <v>1</v>
      </c>
      <c r="J7" s="98">
        <f t="array" ref="J7:J9">FREQUENCY(B3:B86,I7:I9)</f>
        <v>27</v>
      </c>
      <c r="K7" s="99">
        <f>J7/$J$10</f>
        <v>0.32142857142857145</v>
      </c>
    </row>
    <row r="8" spans="1:11">
      <c r="A8" s="6">
        <v>1</v>
      </c>
      <c r="B8" s="2">
        <v>2</v>
      </c>
      <c r="C8" s="52">
        <v>2</v>
      </c>
      <c r="D8" s="53">
        <v>2</v>
      </c>
      <c r="E8" s="5">
        <v>2</v>
      </c>
      <c r="G8" s="70"/>
      <c r="H8" s="98" t="s">
        <v>36</v>
      </c>
      <c r="I8" s="98">
        <v>2</v>
      </c>
      <c r="J8" s="98">
        <v>16</v>
      </c>
      <c r="K8" s="99">
        <f>J8/$J$10</f>
        <v>0.19047619047619047</v>
      </c>
    </row>
    <row r="9" spans="1:11">
      <c r="A9" s="6">
        <v>1</v>
      </c>
      <c r="B9" s="2">
        <v>1</v>
      </c>
      <c r="C9" s="52">
        <v>2</v>
      </c>
      <c r="D9" s="53">
        <v>1</v>
      </c>
      <c r="E9" s="5">
        <v>2</v>
      </c>
      <c r="G9" s="70"/>
      <c r="H9" s="98" t="s">
        <v>37</v>
      </c>
      <c r="I9" s="98">
        <v>3</v>
      </c>
      <c r="J9" s="98">
        <v>41</v>
      </c>
      <c r="K9" s="99">
        <f>J9/$J$10</f>
        <v>0.48809523809523808</v>
      </c>
    </row>
    <row r="10" spans="1:11">
      <c r="A10" s="6">
        <v>2</v>
      </c>
      <c r="B10" s="2">
        <v>2</v>
      </c>
      <c r="C10" s="52">
        <v>2</v>
      </c>
      <c r="D10" s="53">
        <v>1</v>
      </c>
      <c r="E10" s="5">
        <v>2</v>
      </c>
      <c r="G10" s="70"/>
      <c r="H10" s="98"/>
      <c r="I10" s="98"/>
      <c r="J10" s="98">
        <f>SUM(J7:J9)</f>
        <v>84</v>
      </c>
      <c r="K10" s="99">
        <f>J10/$J$10</f>
        <v>1</v>
      </c>
    </row>
    <row r="11" spans="1:11">
      <c r="A11" s="6">
        <v>2</v>
      </c>
      <c r="B11" s="2">
        <v>1</v>
      </c>
      <c r="C11" s="52">
        <v>2</v>
      </c>
      <c r="D11" s="53">
        <v>1</v>
      </c>
      <c r="E11" s="5">
        <v>2</v>
      </c>
      <c r="G11" s="70"/>
      <c r="H11" s="1"/>
      <c r="I11" s="1"/>
      <c r="J11" s="1"/>
      <c r="K11" s="71"/>
    </row>
    <row r="12" spans="1:11">
      <c r="A12" s="6">
        <v>2</v>
      </c>
      <c r="B12" s="2">
        <v>3</v>
      </c>
      <c r="C12" s="52">
        <v>1</v>
      </c>
      <c r="D12" s="53">
        <v>2</v>
      </c>
      <c r="E12" s="5">
        <v>2</v>
      </c>
      <c r="G12" s="73" t="s">
        <v>46</v>
      </c>
      <c r="H12" s="100" t="s">
        <v>38</v>
      </c>
      <c r="I12" s="100">
        <v>1</v>
      </c>
      <c r="J12" s="100">
        <f t="array" ref="J12:J14">FREQUENCY(C3:C86,I12:I14)</f>
        <v>41</v>
      </c>
      <c r="K12" s="101">
        <f>J12/$J$10</f>
        <v>0.48809523809523808</v>
      </c>
    </row>
    <row r="13" spans="1:11">
      <c r="A13" s="6">
        <v>2</v>
      </c>
      <c r="B13" s="2">
        <v>3</v>
      </c>
      <c r="C13" s="52">
        <v>1</v>
      </c>
      <c r="D13" s="53">
        <v>1</v>
      </c>
      <c r="E13" s="5">
        <v>2</v>
      </c>
      <c r="G13" s="70"/>
      <c r="H13" s="100" t="s">
        <v>39</v>
      </c>
      <c r="I13" s="100">
        <v>2</v>
      </c>
      <c r="J13" s="100">
        <v>39</v>
      </c>
      <c r="K13" s="101">
        <f>J13/$J$10</f>
        <v>0.4642857142857143</v>
      </c>
    </row>
    <row r="14" spans="1:11">
      <c r="A14" s="6">
        <v>2</v>
      </c>
      <c r="B14" s="2">
        <v>3</v>
      </c>
      <c r="C14" s="52">
        <v>1</v>
      </c>
      <c r="D14" s="53">
        <v>1</v>
      </c>
      <c r="E14" s="5">
        <v>1</v>
      </c>
      <c r="G14" s="70"/>
      <c r="H14" s="100" t="s">
        <v>40</v>
      </c>
      <c r="I14" s="100">
        <v>3</v>
      </c>
      <c r="J14" s="100">
        <v>4</v>
      </c>
      <c r="K14" s="101">
        <f>J14/$J$10</f>
        <v>4.7619047619047616E-2</v>
      </c>
    </row>
    <row r="15" spans="1:11">
      <c r="A15" s="6">
        <v>1</v>
      </c>
      <c r="B15" s="2">
        <v>3</v>
      </c>
      <c r="C15" s="52">
        <v>1</v>
      </c>
      <c r="D15" s="53">
        <v>2</v>
      </c>
      <c r="E15" s="5">
        <v>2</v>
      </c>
      <c r="G15" s="70"/>
      <c r="H15" s="100"/>
      <c r="I15" s="100"/>
      <c r="J15" s="100">
        <f>SUM(J12:J14)</f>
        <v>84</v>
      </c>
      <c r="K15" s="101">
        <f>J15/$J$10</f>
        <v>1</v>
      </c>
    </row>
    <row r="16" spans="1:11">
      <c r="A16" s="6">
        <v>1</v>
      </c>
      <c r="B16" s="2">
        <v>3</v>
      </c>
      <c r="C16" s="52">
        <v>1</v>
      </c>
      <c r="D16" s="53">
        <v>1</v>
      </c>
      <c r="E16" s="5">
        <v>2</v>
      </c>
      <c r="G16" s="70"/>
      <c r="H16" s="1"/>
      <c r="I16" s="1"/>
      <c r="J16" s="1"/>
      <c r="K16" s="71"/>
    </row>
    <row r="17" spans="1:11">
      <c r="A17" s="6">
        <v>1</v>
      </c>
      <c r="B17" s="2">
        <v>3</v>
      </c>
      <c r="C17" s="52">
        <v>1</v>
      </c>
      <c r="D17" s="53">
        <v>1</v>
      </c>
      <c r="E17" s="5">
        <v>2</v>
      </c>
      <c r="G17" s="74" t="s">
        <v>47</v>
      </c>
      <c r="H17" s="102" t="s">
        <v>41</v>
      </c>
      <c r="I17" s="102">
        <v>1</v>
      </c>
      <c r="J17" s="102">
        <f t="array" ref="J17:J18">FREQUENCY(D3:D86,I17:I18)</f>
        <v>62</v>
      </c>
      <c r="K17" s="103">
        <f>J17/$J$10</f>
        <v>0.73809523809523814</v>
      </c>
    </row>
    <row r="18" spans="1:11">
      <c r="A18" s="6">
        <v>2</v>
      </c>
      <c r="B18" s="2">
        <v>3</v>
      </c>
      <c r="C18" s="52">
        <v>2</v>
      </c>
      <c r="D18" s="53">
        <v>1</v>
      </c>
      <c r="E18" s="5">
        <v>2</v>
      </c>
      <c r="G18" s="70"/>
      <c r="H18" s="102" t="s">
        <v>42</v>
      </c>
      <c r="I18" s="102">
        <v>2</v>
      </c>
      <c r="J18" s="102">
        <v>22</v>
      </c>
      <c r="K18" s="103">
        <f>J18/$J$10</f>
        <v>0.26190476190476192</v>
      </c>
    </row>
    <row r="19" spans="1:11">
      <c r="A19" s="6">
        <v>2</v>
      </c>
      <c r="B19" s="2">
        <v>3</v>
      </c>
      <c r="C19" s="52">
        <v>2</v>
      </c>
      <c r="D19" s="53">
        <v>1</v>
      </c>
      <c r="E19" s="5">
        <v>2</v>
      </c>
      <c r="G19" s="70"/>
      <c r="H19" s="102"/>
      <c r="I19" s="102"/>
      <c r="J19" s="102">
        <f>SUM(J17:J18)</f>
        <v>84</v>
      </c>
      <c r="K19" s="103">
        <f>J19/$J$10</f>
        <v>1</v>
      </c>
    </row>
    <row r="20" spans="1:11">
      <c r="A20" s="6">
        <v>1</v>
      </c>
      <c r="B20" s="2">
        <v>1</v>
      </c>
      <c r="C20" s="52">
        <v>2</v>
      </c>
      <c r="D20" s="53">
        <v>1</v>
      </c>
      <c r="E20" s="5">
        <v>2</v>
      </c>
      <c r="G20" s="70"/>
      <c r="H20" s="1"/>
      <c r="I20" s="1"/>
      <c r="J20" s="1"/>
      <c r="K20" s="71"/>
    </row>
    <row r="21" spans="1:11">
      <c r="A21" s="6">
        <v>1</v>
      </c>
      <c r="B21" s="2">
        <v>2</v>
      </c>
      <c r="C21" s="52">
        <v>1</v>
      </c>
      <c r="D21" s="53">
        <v>1</v>
      </c>
      <c r="E21" s="5">
        <v>2</v>
      </c>
      <c r="G21" s="75" t="s">
        <v>43</v>
      </c>
      <c r="H21" s="104" t="s">
        <v>44</v>
      </c>
      <c r="I21" s="104">
        <v>1</v>
      </c>
      <c r="J21" s="104">
        <f t="array" ref="J21:J22">FREQUENCY(E3:E86,I21:I22)</f>
        <v>8</v>
      </c>
      <c r="K21" s="105">
        <f>J21/$J$10</f>
        <v>9.5238095238095233E-2</v>
      </c>
    </row>
    <row r="22" spans="1:11">
      <c r="A22" s="6">
        <v>1</v>
      </c>
      <c r="B22" s="2">
        <v>2</v>
      </c>
      <c r="C22" s="52">
        <v>2</v>
      </c>
      <c r="D22" s="53">
        <v>1</v>
      </c>
      <c r="E22" s="5">
        <v>2</v>
      </c>
      <c r="G22" s="70"/>
      <c r="H22" s="104" t="s">
        <v>45</v>
      </c>
      <c r="I22" s="104">
        <v>2</v>
      </c>
      <c r="J22" s="104">
        <v>76</v>
      </c>
      <c r="K22" s="105">
        <f>J22/$J$10</f>
        <v>0.90476190476190477</v>
      </c>
    </row>
    <row r="23" spans="1:11">
      <c r="A23" s="6">
        <v>2</v>
      </c>
      <c r="B23" s="2">
        <v>1</v>
      </c>
      <c r="C23" s="52">
        <v>1</v>
      </c>
      <c r="D23" s="53">
        <v>1</v>
      </c>
      <c r="E23" s="5">
        <v>2</v>
      </c>
      <c r="G23" s="70"/>
      <c r="H23" s="104"/>
      <c r="I23" s="104"/>
      <c r="J23" s="104">
        <f>SUM(J21:J22)</f>
        <v>84</v>
      </c>
      <c r="K23" s="105">
        <f>J23/$J$10</f>
        <v>1</v>
      </c>
    </row>
    <row r="24" spans="1:11" ht="15.75" thickBot="1">
      <c r="A24" s="6">
        <v>1</v>
      </c>
      <c r="B24" s="2">
        <v>1</v>
      </c>
      <c r="C24" s="52">
        <v>1</v>
      </c>
      <c r="D24" s="53">
        <v>1</v>
      </c>
      <c r="E24" s="5">
        <v>2</v>
      </c>
      <c r="G24" s="76"/>
      <c r="H24" s="77"/>
      <c r="I24" s="77"/>
      <c r="J24" s="77"/>
      <c r="K24" s="78"/>
    </row>
    <row r="25" spans="1:11">
      <c r="A25" s="6">
        <v>2</v>
      </c>
      <c r="B25" s="2">
        <v>1</v>
      </c>
      <c r="C25" s="52">
        <v>1</v>
      </c>
      <c r="D25" s="53">
        <v>1</v>
      </c>
      <c r="E25" s="5">
        <v>2</v>
      </c>
    </row>
    <row r="26" spans="1:11">
      <c r="A26" s="6">
        <v>2</v>
      </c>
      <c r="B26" s="2">
        <v>1</v>
      </c>
      <c r="C26" s="52">
        <v>2</v>
      </c>
      <c r="D26" s="53">
        <v>1</v>
      </c>
      <c r="E26" s="5">
        <v>2</v>
      </c>
    </row>
    <row r="27" spans="1:11">
      <c r="A27" s="6">
        <v>2</v>
      </c>
      <c r="B27" s="2">
        <v>3</v>
      </c>
      <c r="C27" s="52">
        <v>1</v>
      </c>
      <c r="D27" s="53">
        <v>1</v>
      </c>
      <c r="E27" s="5">
        <v>2</v>
      </c>
      <c r="G27" s="34" t="s">
        <v>52</v>
      </c>
      <c r="H27" s="34" t="s">
        <v>31</v>
      </c>
      <c r="I27" s="32"/>
      <c r="J27" s="33"/>
    </row>
    <row r="28" spans="1:11">
      <c r="A28" s="6">
        <v>2</v>
      </c>
      <c r="B28" s="2">
        <v>3</v>
      </c>
      <c r="C28" s="52">
        <v>1</v>
      </c>
      <c r="D28" s="53">
        <v>1</v>
      </c>
      <c r="E28" s="5">
        <v>2</v>
      </c>
      <c r="G28" s="34" t="s">
        <v>34</v>
      </c>
      <c r="H28" s="31">
        <v>1</v>
      </c>
      <c r="I28" s="35">
        <v>2</v>
      </c>
      <c r="J28" s="36" t="s">
        <v>51</v>
      </c>
    </row>
    <row r="29" spans="1:11">
      <c r="A29" s="6">
        <v>2</v>
      </c>
      <c r="B29" s="2">
        <v>1</v>
      </c>
      <c r="C29" s="52">
        <v>2</v>
      </c>
      <c r="D29" s="53">
        <v>2</v>
      </c>
      <c r="E29" s="5">
        <v>1</v>
      </c>
      <c r="G29" s="31">
        <v>1</v>
      </c>
      <c r="H29" s="39">
        <v>8</v>
      </c>
      <c r="I29" s="40">
        <v>19</v>
      </c>
      <c r="J29" s="41">
        <v>27</v>
      </c>
    </row>
    <row r="30" spans="1:11">
      <c r="A30" s="6">
        <v>2</v>
      </c>
      <c r="B30" s="2">
        <v>1</v>
      </c>
      <c r="C30" s="52">
        <v>2</v>
      </c>
      <c r="D30" s="53">
        <v>1</v>
      </c>
      <c r="E30" s="5">
        <v>2</v>
      </c>
      <c r="G30" s="37">
        <v>2</v>
      </c>
      <c r="H30" s="42">
        <v>9</v>
      </c>
      <c r="I30" s="43">
        <v>7</v>
      </c>
      <c r="J30" s="44">
        <v>16</v>
      </c>
    </row>
    <row r="31" spans="1:11">
      <c r="A31" s="6">
        <v>2</v>
      </c>
      <c r="B31" s="2">
        <v>2</v>
      </c>
      <c r="C31" s="52">
        <v>1</v>
      </c>
      <c r="D31" s="53">
        <v>2</v>
      </c>
      <c r="E31" s="5">
        <v>1</v>
      </c>
      <c r="G31" s="37">
        <v>3</v>
      </c>
      <c r="H31" s="42">
        <v>20</v>
      </c>
      <c r="I31" s="43">
        <v>21</v>
      </c>
      <c r="J31" s="44">
        <v>41</v>
      </c>
    </row>
    <row r="32" spans="1:11">
      <c r="A32" s="6">
        <v>2</v>
      </c>
      <c r="B32" s="2">
        <v>3</v>
      </c>
      <c r="C32" s="52">
        <v>1</v>
      </c>
      <c r="D32" s="53">
        <v>1</v>
      </c>
      <c r="E32" s="5">
        <v>2</v>
      </c>
      <c r="G32" s="38" t="s">
        <v>51</v>
      </c>
      <c r="H32" s="45">
        <v>37</v>
      </c>
      <c r="I32" s="46">
        <v>47</v>
      </c>
      <c r="J32" s="47">
        <v>84</v>
      </c>
    </row>
    <row r="33" spans="1:11">
      <c r="A33" s="6">
        <v>1</v>
      </c>
      <c r="B33" s="2">
        <v>3</v>
      </c>
      <c r="C33" s="52">
        <v>3</v>
      </c>
      <c r="D33" s="53">
        <v>2</v>
      </c>
      <c r="E33" s="5">
        <v>2</v>
      </c>
    </row>
    <row r="34" spans="1:11">
      <c r="A34" s="6">
        <v>2</v>
      </c>
      <c r="B34" s="2">
        <v>1</v>
      </c>
      <c r="C34" s="52">
        <v>2</v>
      </c>
      <c r="D34" s="53">
        <v>1</v>
      </c>
      <c r="E34" s="5">
        <v>2</v>
      </c>
    </row>
    <row r="35" spans="1:11">
      <c r="A35" s="6">
        <v>2</v>
      </c>
      <c r="B35" s="2">
        <v>1</v>
      </c>
      <c r="C35" s="52">
        <v>2</v>
      </c>
      <c r="D35" s="53">
        <v>2</v>
      </c>
      <c r="E35" s="5">
        <v>2</v>
      </c>
      <c r="G35" s="48" t="s">
        <v>56</v>
      </c>
      <c r="H35" s="48" t="s">
        <v>54</v>
      </c>
    </row>
    <row r="36" spans="1:11">
      <c r="A36" s="6">
        <v>1</v>
      </c>
      <c r="B36" s="2">
        <v>3</v>
      </c>
      <c r="C36" s="52">
        <v>1</v>
      </c>
      <c r="D36" s="53">
        <v>1</v>
      </c>
      <c r="E36" s="5">
        <v>2</v>
      </c>
      <c r="G36" s="48" t="s">
        <v>53</v>
      </c>
      <c r="H36">
        <v>1</v>
      </c>
      <c r="I36">
        <v>2</v>
      </c>
      <c r="J36">
        <v>3</v>
      </c>
      <c r="K36" t="s">
        <v>51</v>
      </c>
    </row>
    <row r="37" spans="1:11">
      <c r="A37" s="6">
        <v>1</v>
      </c>
      <c r="B37" s="2">
        <v>2</v>
      </c>
      <c r="C37" s="52">
        <v>3</v>
      </c>
      <c r="D37" s="53">
        <v>1</v>
      </c>
      <c r="E37" s="5">
        <v>2</v>
      </c>
      <c r="G37" s="49">
        <v>1</v>
      </c>
      <c r="H37" s="43">
        <v>5</v>
      </c>
      <c r="I37" s="43">
        <v>8</v>
      </c>
      <c r="J37" s="43">
        <v>28</v>
      </c>
      <c r="K37" s="43">
        <v>41</v>
      </c>
    </row>
    <row r="38" spans="1:11">
      <c r="A38" s="6">
        <v>1</v>
      </c>
      <c r="B38" s="2">
        <v>1</v>
      </c>
      <c r="C38" s="52">
        <v>2</v>
      </c>
      <c r="D38" s="53">
        <v>1</v>
      </c>
      <c r="E38" s="5">
        <v>2</v>
      </c>
      <c r="G38" s="49">
        <v>2</v>
      </c>
      <c r="H38" s="43">
        <v>22</v>
      </c>
      <c r="I38" s="43">
        <v>7</v>
      </c>
      <c r="J38" s="43">
        <v>10</v>
      </c>
      <c r="K38" s="43">
        <v>39</v>
      </c>
    </row>
    <row r="39" spans="1:11">
      <c r="A39" s="6">
        <v>1</v>
      </c>
      <c r="B39" s="2">
        <v>2</v>
      </c>
      <c r="C39" s="52">
        <v>2</v>
      </c>
      <c r="D39" s="53">
        <v>1</v>
      </c>
      <c r="E39" s="5">
        <v>2</v>
      </c>
      <c r="G39" s="49">
        <v>3</v>
      </c>
      <c r="H39" s="43"/>
      <c r="I39" s="43">
        <v>1</v>
      </c>
      <c r="J39" s="43">
        <v>3</v>
      </c>
      <c r="K39" s="43">
        <v>4</v>
      </c>
    </row>
    <row r="40" spans="1:11">
      <c r="A40" s="6">
        <v>1</v>
      </c>
      <c r="B40" s="2">
        <v>3</v>
      </c>
      <c r="C40" s="52">
        <v>1</v>
      </c>
      <c r="D40" s="53">
        <v>2</v>
      </c>
      <c r="E40" s="5">
        <v>2</v>
      </c>
      <c r="G40" s="49" t="s">
        <v>51</v>
      </c>
      <c r="H40" s="43">
        <v>27</v>
      </c>
      <c r="I40" s="43">
        <v>16</v>
      </c>
      <c r="J40" s="43">
        <v>41</v>
      </c>
      <c r="K40" s="43">
        <v>84</v>
      </c>
    </row>
    <row r="41" spans="1:11">
      <c r="A41" s="6">
        <v>2</v>
      </c>
      <c r="B41" s="2">
        <v>2</v>
      </c>
      <c r="C41" s="52">
        <v>2</v>
      </c>
      <c r="D41" s="53">
        <v>1</v>
      </c>
      <c r="E41" s="5">
        <v>2</v>
      </c>
    </row>
    <row r="42" spans="1:11">
      <c r="A42" s="6">
        <v>1</v>
      </c>
      <c r="B42" s="2">
        <v>1</v>
      </c>
      <c r="C42" s="52">
        <v>1</v>
      </c>
      <c r="D42" s="53">
        <v>2</v>
      </c>
      <c r="E42" s="5">
        <v>2</v>
      </c>
    </row>
    <row r="43" spans="1:11">
      <c r="A43" s="6">
        <v>1</v>
      </c>
      <c r="B43" s="2">
        <v>3</v>
      </c>
      <c r="C43" s="52">
        <v>1</v>
      </c>
      <c r="D43" s="53">
        <v>1</v>
      </c>
      <c r="E43" s="5">
        <v>2</v>
      </c>
      <c r="G43" s="48" t="s">
        <v>55</v>
      </c>
      <c r="H43" s="48" t="s">
        <v>54</v>
      </c>
    </row>
    <row r="44" spans="1:11">
      <c r="A44" s="6">
        <v>1</v>
      </c>
      <c r="B44" s="2">
        <v>1</v>
      </c>
      <c r="C44" s="52">
        <v>1</v>
      </c>
      <c r="D44" s="53">
        <v>1</v>
      </c>
      <c r="E44" s="5">
        <v>2</v>
      </c>
      <c r="G44" s="48" t="s">
        <v>53</v>
      </c>
      <c r="H44">
        <v>1</v>
      </c>
      <c r="I44">
        <v>2</v>
      </c>
      <c r="J44">
        <v>3</v>
      </c>
      <c r="K44" t="s">
        <v>51</v>
      </c>
    </row>
    <row r="45" spans="1:11">
      <c r="A45" s="6">
        <v>2</v>
      </c>
      <c r="B45" s="2">
        <v>1</v>
      </c>
      <c r="C45" s="52">
        <v>2</v>
      </c>
      <c r="D45" s="53">
        <v>2</v>
      </c>
      <c r="E45" s="5">
        <v>2</v>
      </c>
      <c r="G45" s="49">
        <v>1</v>
      </c>
      <c r="H45" s="43">
        <v>27</v>
      </c>
      <c r="I45" s="43">
        <v>33</v>
      </c>
      <c r="J45" s="43">
        <v>2</v>
      </c>
      <c r="K45" s="43">
        <v>62</v>
      </c>
    </row>
    <row r="46" spans="1:11">
      <c r="A46" s="6">
        <v>1</v>
      </c>
      <c r="B46" s="2">
        <v>3</v>
      </c>
      <c r="C46" s="52">
        <v>1</v>
      </c>
      <c r="D46" s="53">
        <v>2</v>
      </c>
      <c r="E46" s="5">
        <v>2</v>
      </c>
      <c r="G46" s="49">
        <v>2</v>
      </c>
      <c r="H46" s="43">
        <v>14</v>
      </c>
      <c r="I46" s="43">
        <v>6</v>
      </c>
      <c r="J46" s="43">
        <v>2</v>
      </c>
      <c r="K46" s="43">
        <v>22</v>
      </c>
    </row>
    <row r="47" spans="1:11">
      <c r="A47" s="6">
        <v>1</v>
      </c>
      <c r="B47" s="2">
        <v>3</v>
      </c>
      <c r="C47" s="52">
        <v>1</v>
      </c>
      <c r="D47" s="53">
        <v>2</v>
      </c>
      <c r="E47" s="5">
        <v>2</v>
      </c>
      <c r="G47" s="49" t="s">
        <v>51</v>
      </c>
      <c r="H47" s="43">
        <v>41</v>
      </c>
      <c r="I47" s="43">
        <v>39</v>
      </c>
      <c r="J47" s="43">
        <v>4</v>
      </c>
      <c r="K47" s="43">
        <v>84</v>
      </c>
    </row>
    <row r="48" spans="1:11">
      <c r="A48" s="6">
        <v>2</v>
      </c>
      <c r="B48" s="2">
        <v>1</v>
      </c>
      <c r="C48" s="52">
        <v>2</v>
      </c>
      <c r="D48" s="53">
        <v>1</v>
      </c>
      <c r="E48" s="5">
        <v>2</v>
      </c>
    </row>
    <row r="49" spans="1:23">
      <c r="A49" s="6">
        <v>1</v>
      </c>
      <c r="B49" s="2">
        <v>3</v>
      </c>
      <c r="C49" s="52">
        <v>1</v>
      </c>
      <c r="D49" s="53">
        <v>1</v>
      </c>
      <c r="E49" s="5">
        <v>2</v>
      </c>
    </row>
    <row r="50" spans="1:23">
      <c r="A50" s="6">
        <v>2</v>
      </c>
      <c r="B50" s="2">
        <v>1</v>
      </c>
      <c r="C50" s="52">
        <v>2</v>
      </c>
      <c r="D50" s="53">
        <v>1</v>
      </c>
      <c r="E50" s="5">
        <v>2</v>
      </c>
      <c r="G50" s="48" t="s">
        <v>57</v>
      </c>
      <c r="H50" s="48" t="s">
        <v>54</v>
      </c>
    </row>
    <row r="51" spans="1:23">
      <c r="A51" s="6">
        <v>1</v>
      </c>
      <c r="B51" s="2">
        <v>3</v>
      </c>
      <c r="C51" s="52">
        <v>1</v>
      </c>
      <c r="D51" s="53">
        <v>1</v>
      </c>
      <c r="E51" s="5">
        <v>2</v>
      </c>
      <c r="G51" s="48" t="s">
        <v>53</v>
      </c>
      <c r="H51">
        <v>1</v>
      </c>
      <c r="I51">
        <v>2</v>
      </c>
      <c r="J51" t="s">
        <v>51</v>
      </c>
    </row>
    <row r="52" spans="1:23">
      <c r="A52" s="6">
        <v>1</v>
      </c>
      <c r="B52" s="2">
        <v>1</v>
      </c>
      <c r="C52" s="52">
        <v>2</v>
      </c>
      <c r="D52" s="53">
        <v>1</v>
      </c>
      <c r="E52" s="5">
        <v>2</v>
      </c>
      <c r="G52" s="49">
        <v>1</v>
      </c>
      <c r="H52" s="43">
        <v>4</v>
      </c>
      <c r="I52" s="43">
        <v>58</v>
      </c>
      <c r="J52" s="43">
        <v>62</v>
      </c>
    </row>
    <row r="53" spans="1:23">
      <c r="A53" s="6">
        <v>2</v>
      </c>
      <c r="B53" s="2">
        <v>3</v>
      </c>
      <c r="C53" s="52">
        <v>1</v>
      </c>
      <c r="D53" s="53">
        <v>1</v>
      </c>
      <c r="E53" s="5">
        <v>2</v>
      </c>
      <c r="G53" s="49">
        <v>2</v>
      </c>
      <c r="H53" s="43">
        <v>4</v>
      </c>
      <c r="I53" s="43">
        <v>18</v>
      </c>
      <c r="J53" s="43">
        <v>22</v>
      </c>
    </row>
    <row r="54" spans="1:23">
      <c r="A54" s="6">
        <v>2</v>
      </c>
      <c r="B54" s="2">
        <v>3</v>
      </c>
      <c r="C54" s="52">
        <v>1</v>
      </c>
      <c r="D54" s="53">
        <v>2</v>
      </c>
      <c r="E54" s="5">
        <v>2</v>
      </c>
      <c r="G54" s="49" t="s">
        <v>51</v>
      </c>
      <c r="H54" s="43">
        <v>8</v>
      </c>
      <c r="I54" s="43">
        <v>76</v>
      </c>
      <c r="J54" s="43">
        <v>84</v>
      </c>
    </row>
    <row r="55" spans="1:23">
      <c r="A55" s="6">
        <v>2</v>
      </c>
      <c r="B55" s="2">
        <v>2</v>
      </c>
      <c r="C55" s="52">
        <v>2</v>
      </c>
      <c r="D55" s="53">
        <v>1</v>
      </c>
      <c r="E55" s="5">
        <v>2</v>
      </c>
    </row>
    <row r="56" spans="1:23">
      <c r="A56" s="6">
        <v>1</v>
      </c>
      <c r="B56" s="2">
        <v>3</v>
      </c>
      <c r="C56" s="52">
        <v>2</v>
      </c>
      <c r="D56" s="53">
        <v>2</v>
      </c>
      <c r="E56" s="5">
        <v>2</v>
      </c>
    </row>
    <row r="57" spans="1:23">
      <c r="A57" s="6">
        <v>2</v>
      </c>
      <c r="B57" s="2">
        <v>1</v>
      </c>
      <c r="C57" s="52">
        <v>2</v>
      </c>
      <c r="D57" s="53">
        <v>1</v>
      </c>
      <c r="E57" s="5">
        <v>2</v>
      </c>
    </row>
    <row r="58" spans="1:23" ht="15.75" thickBot="1">
      <c r="A58" s="6">
        <v>2</v>
      </c>
      <c r="B58" s="2">
        <v>1</v>
      </c>
      <c r="C58" s="52">
        <v>2</v>
      </c>
      <c r="D58" s="53">
        <v>1</v>
      </c>
      <c r="E58" s="5">
        <v>2</v>
      </c>
    </row>
    <row r="59" spans="1:23" ht="16.5" thickBot="1">
      <c r="A59" s="6">
        <v>1</v>
      </c>
      <c r="B59" s="2">
        <v>3</v>
      </c>
      <c r="C59" s="52">
        <v>2</v>
      </c>
      <c r="D59" s="53">
        <v>1</v>
      </c>
      <c r="E59" s="5">
        <v>2</v>
      </c>
      <c r="G59" s="120" t="s">
        <v>58</v>
      </c>
      <c r="H59" s="121"/>
      <c r="I59" s="1"/>
      <c r="T59" s="116" t="s">
        <v>65</v>
      </c>
      <c r="U59" s="116"/>
      <c r="V59" s="116"/>
      <c r="W59" s="116"/>
    </row>
    <row r="60" spans="1:23">
      <c r="A60" s="6">
        <v>1</v>
      </c>
      <c r="B60" s="2">
        <v>2</v>
      </c>
      <c r="C60" s="52">
        <v>1</v>
      </c>
      <c r="D60" s="53">
        <v>1</v>
      </c>
      <c r="E60" s="5">
        <v>2</v>
      </c>
      <c r="G60" s="1"/>
      <c r="H60" s="1"/>
    </row>
    <row r="61" spans="1:23" ht="15.75" thickBot="1">
      <c r="A61" s="6">
        <v>2</v>
      </c>
      <c r="B61" s="2">
        <v>2</v>
      </c>
      <c r="C61" s="52">
        <v>2</v>
      </c>
      <c r="D61" s="53">
        <v>1</v>
      </c>
      <c r="E61" s="5">
        <v>2</v>
      </c>
      <c r="G61" s="62" t="s">
        <v>59</v>
      </c>
      <c r="H61" s="64" t="s">
        <v>32</v>
      </c>
      <c r="I61" s="64" t="s">
        <v>33</v>
      </c>
      <c r="J61" s="60"/>
      <c r="M61" s="62" t="s">
        <v>64</v>
      </c>
      <c r="N61" s="66" t="s">
        <v>32</v>
      </c>
      <c r="O61" s="66" t="s">
        <v>33</v>
      </c>
      <c r="P61" s="56"/>
    </row>
    <row r="62" spans="1:23" ht="16.5" thickTop="1" thickBot="1">
      <c r="A62" s="6">
        <v>2</v>
      </c>
      <c r="B62" s="2">
        <v>3</v>
      </c>
      <c r="C62" s="52">
        <v>2</v>
      </c>
      <c r="D62" s="53">
        <v>1</v>
      </c>
      <c r="E62" s="5">
        <v>2</v>
      </c>
      <c r="G62" s="63" t="s">
        <v>36</v>
      </c>
      <c r="H62" s="58">
        <v>8</v>
      </c>
      <c r="I62" s="58">
        <v>19</v>
      </c>
      <c r="J62" s="58">
        <v>27</v>
      </c>
      <c r="M62" s="62" t="s">
        <v>36</v>
      </c>
      <c r="N62" s="58">
        <f t="shared" ref="N62:P65" si="0">$J62*H$65/$J$65</f>
        <v>11.892857142857142</v>
      </c>
      <c r="O62" s="58">
        <f t="shared" si="0"/>
        <v>15.107142857142858</v>
      </c>
      <c r="P62" s="58">
        <f t="shared" si="0"/>
        <v>27</v>
      </c>
      <c r="T62" s="61" t="s">
        <v>66</v>
      </c>
      <c r="U62">
        <f>CHITEST(H62:I64,N62:O64)</f>
        <v>0.1639283281863349</v>
      </c>
    </row>
    <row r="63" spans="1:23" ht="15.75" thickTop="1">
      <c r="A63" s="6">
        <v>1</v>
      </c>
      <c r="B63" s="2">
        <v>3</v>
      </c>
      <c r="C63" s="52">
        <v>1</v>
      </c>
      <c r="D63" s="53">
        <v>2</v>
      </c>
      <c r="E63" s="5">
        <v>2</v>
      </c>
      <c r="G63" s="63" t="s">
        <v>35</v>
      </c>
      <c r="H63" s="58">
        <v>9</v>
      </c>
      <c r="I63" s="58">
        <v>7</v>
      </c>
      <c r="J63" s="58">
        <v>16</v>
      </c>
      <c r="M63" s="62" t="s">
        <v>35</v>
      </c>
      <c r="N63" s="58">
        <f t="shared" si="0"/>
        <v>7.0476190476190474</v>
      </c>
      <c r="O63" s="58">
        <f t="shared" si="0"/>
        <v>8.9523809523809526</v>
      </c>
      <c r="P63" s="58">
        <f t="shared" si="0"/>
        <v>16</v>
      </c>
    </row>
    <row r="64" spans="1:23">
      <c r="A64" s="6">
        <v>2</v>
      </c>
      <c r="B64" s="2">
        <v>3</v>
      </c>
      <c r="C64" s="52">
        <v>1</v>
      </c>
      <c r="D64" s="53">
        <v>2</v>
      </c>
      <c r="E64" s="5">
        <v>2</v>
      </c>
      <c r="G64" s="63" t="s">
        <v>37</v>
      </c>
      <c r="H64" s="58">
        <v>20</v>
      </c>
      <c r="I64" s="58">
        <v>21</v>
      </c>
      <c r="J64" s="58">
        <v>41</v>
      </c>
      <c r="M64" s="62" t="s">
        <v>37</v>
      </c>
      <c r="N64" s="58">
        <f t="shared" si="0"/>
        <v>18.05952380952381</v>
      </c>
      <c r="O64" s="58">
        <f t="shared" si="0"/>
        <v>22.94047619047619</v>
      </c>
      <c r="P64" s="58">
        <f t="shared" si="0"/>
        <v>41</v>
      </c>
    </row>
    <row r="65" spans="1:24">
      <c r="A65" s="6">
        <v>2</v>
      </c>
      <c r="B65" s="2">
        <v>3</v>
      </c>
      <c r="C65" s="52">
        <v>1</v>
      </c>
      <c r="D65" s="53">
        <v>2</v>
      </c>
      <c r="E65" s="5">
        <v>2</v>
      </c>
      <c r="G65" s="59"/>
      <c r="H65" s="58">
        <v>37</v>
      </c>
      <c r="I65" s="58">
        <v>47</v>
      </c>
      <c r="J65" s="58">
        <v>84</v>
      </c>
      <c r="M65" s="56"/>
      <c r="N65" s="58">
        <f t="shared" si="0"/>
        <v>37</v>
      </c>
      <c r="O65" s="58">
        <f t="shared" si="0"/>
        <v>47</v>
      </c>
      <c r="P65" s="58">
        <f t="shared" si="0"/>
        <v>84</v>
      </c>
      <c r="T65" s="115" t="s">
        <v>67</v>
      </c>
      <c r="U65" s="115"/>
      <c r="V65" s="115"/>
      <c r="W65" s="115"/>
      <c r="X65" s="115"/>
    </row>
    <row r="66" spans="1:24">
      <c r="A66" s="6">
        <v>1</v>
      </c>
      <c r="B66" s="2">
        <v>2</v>
      </c>
      <c r="C66" s="52">
        <v>1</v>
      </c>
      <c r="D66" s="53">
        <v>1</v>
      </c>
      <c r="E66" s="5">
        <v>2</v>
      </c>
      <c r="J66" s="1"/>
    </row>
    <row r="67" spans="1:24" ht="15.75" thickBot="1">
      <c r="A67" s="6">
        <v>1</v>
      </c>
      <c r="B67" s="2">
        <v>3</v>
      </c>
      <c r="C67" s="52">
        <v>2</v>
      </c>
      <c r="D67" s="53">
        <v>1</v>
      </c>
      <c r="E67" s="5">
        <v>2</v>
      </c>
      <c r="J67" s="1"/>
      <c r="M67" s="115" t="s">
        <v>68</v>
      </c>
      <c r="N67" s="115"/>
      <c r="O67" s="115"/>
      <c r="P67" s="115"/>
    </row>
    <row r="68" spans="1:24" ht="15.75" thickBot="1">
      <c r="A68" s="6">
        <v>1</v>
      </c>
      <c r="B68" s="2">
        <v>1</v>
      </c>
      <c r="C68" s="52">
        <v>2</v>
      </c>
      <c r="D68" s="53">
        <v>1</v>
      </c>
      <c r="E68" s="5">
        <v>1</v>
      </c>
      <c r="G68" s="122" t="s">
        <v>60</v>
      </c>
      <c r="H68" s="123"/>
      <c r="I68" s="1"/>
      <c r="J68" s="1"/>
    </row>
    <row r="69" spans="1:24">
      <c r="A69" s="6">
        <v>2</v>
      </c>
      <c r="B69" s="2">
        <v>3</v>
      </c>
      <c r="C69" s="52">
        <v>1</v>
      </c>
      <c r="D69" s="53">
        <v>1</v>
      </c>
      <c r="E69" s="5">
        <v>2</v>
      </c>
    </row>
    <row r="70" spans="1:24">
      <c r="A70" s="6">
        <v>2</v>
      </c>
      <c r="B70" s="2">
        <v>3</v>
      </c>
      <c r="C70" s="52">
        <v>2</v>
      </c>
      <c r="D70" s="53">
        <v>1</v>
      </c>
      <c r="E70" s="5">
        <v>2</v>
      </c>
      <c r="G70" s="62" t="s">
        <v>59</v>
      </c>
      <c r="H70" s="66" t="s">
        <v>35</v>
      </c>
      <c r="I70" s="66" t="s">
        <v>36</v>
      </c>
      <c r="J70" s="66" t="s">
        <v>37</v>
      </c>
      <c r="K70" s="56"/>
      <c r="M70" s="62" t="s">
        <v>59</v>
      </c>
      <c r="N70" s="66" t="s">
        <v>35</v>
      </c>
      <c r="O70" s="66" t="s">
        <v>36</v>
      </c>
      <c r="P70" s="66" t="s">
        <v>37</v>
      </c>
      <c r="Q70" s="56"/>
    </row>
    <row r="71" spans="1:24" ht="15.75" thickBot="1">
      <c r="A71" s="6">
        <v>1</v>
      </c>
      <c r="B71" s="2">
        <v>2</v>
      </c>
      <c r="C71" s="52">
        <v>1</v>
      </c>
      <c r="D71" s="53">
        <v>1</v>
      </c>
      <c r="E71" s="5">
        <v>2</v>
      </c>
      <c r="G71" s="62" t="s">
        <v>38</v>
      </c>
      <c r="H71" s="58">
        <v>5</v>
      </c>
      <c r="I71" s="58">
        <v>8</v>
      </c>
      <c r="J71" s="58">
        <v>28</v>
      </c>
      <c r="K71" s="58">
        <v>41</v>
      </c>
      <c r="M71" s="62" t="s">
        <v>38</v>
      </c>
      <c r="N71" s="56">
        <f t="shared" ref="N71:Q74" si="1">$K71*H$74/$K$74</f>
        <v>13.178571428571429</v>
      </c>
      <c r="O71" s="56">
        <f t="shared" si="1"/>
        <v>7.8095238095238093</v>
      </c>
      <c r="P71" s="56">
        <f t="shared" si="1"/>
        <v>20.011904761904763</v>
      </c>
      <c r="Q71" s="56">
        <f t="shared" si="1"/>
        <v>41</v>
      </c>
    </row>
    <row r="72" spans="1:24" ht="16.5" thickTop="1" thickBot="1">
      <c r="A72" s="6">
        <v>2</v>
      </c>
      <c r="B72" s="2">
        <v>3</v>
      </c>
      <c r="C72" s="52">
        <v>1</v>
      </c>
      <c r="D72" s="53">
        <v>2</v>
      </c>
      <c r="E72" s="5">
        <v>1</v>
      </c>
      <c r="G72" s="62" t="s">
        <v>39</v>
      </c>
      <c r="H72" s="58">
        <v>22</v>
      </c>
      <c r="I72" s="58">
        <v>7</v>
      </c>
      <c r="J72" s="58">
        <v>10</v>
      </c>
      <c r="K72" s="58">
        <v>39</v>
      </c>
      <c r="M72" s="62" t="s">
        <v>39</v>
      </c>
      <c r="N72" s="56">
        <f t="shared" si="1"/>
        <v>12.535714285714286</v>
      </c>
      <c r="O72" s="56">
        <f t="shared" si="1"/>
        <v>7.4285714285714288</v>
      </c>
      <c r="P72" s="56">
        <f t="shared" si="1"/>
        <v>19.035714285714285</v>
      </c>
      <c r="Q72" s="56">
        <f t="shared" si="1"/>
        <v>39</v>
      </c>
      <c r="T72" s="61" t="s">
        <v>66</v>
      </c>
      <c r="U72">
        <f>CHITEST(H71:J73,N71:P73)</f>
        <v>2.3524660407131512E-4</v>
      </c>
    </row>
    <row r="73" spans="1:24" ht="15.75" thickTop="1">
      <c r="A73" s="6">
        <v>2</v>
      </c>
      <c r="B73" s="2">
        <v>3</v>
      </c>
      <c r="C73" s="52">
        <v>1</v>
      </c>
      <c r="D73" s="53">
        <v>1</v>
      </c>
      <c r="E73" s="5">
        <v>1</v>
      </c>
      <c r="G73" s="62" t="s">
        <v>40</v>
      </c>
      <c r="H73" s="58">
        <v>0</v>
      </c>
      <c r="I73" s="58">
        <v>1</v>
      </c>
      <c r="J73" s="58">
        <v>3</v>
      </c>
      <c r="K73" s="58">
        <v>4</v>
      </c>
      <c r="M73" s="62" t="s">
        <v>40</v>
      </c>
      <c r="N73" s="56">
        <f t="shared" si="1"/>
        <v>1.2857142857142858</v>
      </c>
      <c r="O73" s="56">
        <f t="shared" si="1"/>
        <v>0.76190476190476186</v>
      </c>
      <c r="P73" s="56">
        <f t="shared" si="1"/>
        <v>1.9523809523809523</v>
      </c>
      <c r="Q73" s="56">
        <f t="shared" si="1"/>
        <v>4</v>
      </c>
    </row>
    <row r="74" spans="1:24">
      <c r="A74" s="6">
        <v>2</v>
      </c>
      <c r="B74" s="2">
        <v>2</v>
      </c>
      <c r="C74" s="52">
        <v>1</v>
      </c>
      <c r="D74" s="53">
        <v>1</v>
      </c>
      <c r="E74" s="5">
        <v>2</v>
      </c>
      <c r="G74" s="56"/>
      <c r="H74" s="56">
        <v>27</v>
      </c>
      <c r="I74" s="56">
        <v>16</v>
      </c>
      <c r="J74" s="56">
        <v>41</v>
      </c>
      <c r="K74" s="56">
        <v>84</v>
      </c>
      <c r="M74" s="56"/>
      <c r="N74" s="56">
        <f t="shared" si="1"/>
        <v>27</v>
      </c>
      <c r="O74" s="56">
        <f t="shared" si="1"/>
        <v>16</v>
      </c>
      <c r="P74" s="56">
        <f t="shared" si="1"/>
        <v>41</v>
      </c>
      <c r="Q74" s="56">
        <f t="shared" si="1"/>
        <v>84</v>
      </c>
      <c r="T74" s="115" t="s">
        <v>70</v>
      </c>
      <c r="U74" s="115"/>
      <c r="V74" s="115"/>
      <c r="W74" s="115"/>
      <c r="X74" s="115"/>
    </row>
    <row r="75" spans="1:24">
      <c r="A75" s="6">
        <v>1</v>
      </c>
      <c r="B75" s="2">
        <v>3</v>
      </c>
      <c r="C75" s="52">
        <v>3</v>
      </c>
      <c r="D75" s="53">
        <v>2</v>
      </c>
      <c r="E75" s="5">
        <v>2</v>
      </c>
    </row>
    <row r="76" spans="1:24" ht="15.75" thickBot="1">
      <c r="A76" s="6">
        <v>2</v>
      </c>
      <c r="B76" s="2">
        <v>1</v>
      </c>
      <c r="C76" s="52">
        <v>2</v>
      </c>
      <c r="D76" s="53">
        <v>1</v>
      </c>
      <c r="E76" s="5">
        <v>2</v>
      </c>
      <c r="M76" s="115" t="s">
        <v>69</v>
      </c>
      <c r="N76" s="115"/>
      <c r="O76" s="115"/>
      <c r="P76" s="115"/>
    </row>
    <row r="77" spans="1:24" ht="15.75" thickBot="1">
      <c r="A77" s="6">
        <v>2</v>
      </c>
      <c r="B77" s="2">
        <v>3</v>
      </c>
      <c r="C77" s="52">
        <v>1</v>
      </c>
      <c r="D77" s="53">
        <v>1</v>
      </c>
      <c r="E77" s="5">
        <v>2</v>
      </c>
      <c r="G77" s="122" t="s">
        <v>61</v>
      </c>
      <c r="H77" s="123"/>
    </row>
    <row r="78" spans="1:24">
      <c r="A78" s="6">
        <v>1</v>
      </c>
      <c r="B78" s="2">
        <v>3</v>
      </c>
      <c r="C78" s="52">
        <v>1</v>
      </c>
      <c r="D78" s="53">
        <v>1</v>
      </c>
      <c r="E78" s="5">
        <v>2</v>
      </c>
    </row>
    <row r="79" spans="1:24" ht="15.75" thickBot="1">
      <c r="A79" s="6">
        <v>2</v>
      </c>
      <c r="B79" s="2">
        <v>3</v>
      </c>
      <c r="C79" s="52">
        <v>2</v>
      </c>
      <c r="D79" s="53">
        <v>1</v>
      </c>
      <c r="E79" s="5">
        <v>2</v>
      </c>
      <c r="G79" s="62" t="s">
        <v>59</v>
      </c>
      <c r="H79" s="65" t="s">
        <v>38</v>
      </c>
      <c r="I79" s="65" t="s">
        <v>39</v>
      </c>
      <c r="J79" s="65" t="s">
        <v>40</v>
      </c>
      <c r="K79" s="56"/>
      <c r="M79" s="62" t="s">
        <v>59</v>
      </c>
      <c r="N79" s="65" t="s">
        <v>38</v>
      </c>
      <c r="O79" s="65" t="s">
        <v>39</v>
      </c>
      <c r="P79" s="65" t="s">
        <v>40</v>
      </c>
      <c r="Q79" s="56"/>
    </row>
    <row r="80" spans="1:24" ht="16.5" thickTop="1" thickBot="1">
      <c r="A80" s="6">
        <v>2</v>
      </c>
      <c r="B80" s="2">
        <v>1</v>
      </c>
      <c r="C80" s="52">
        <v>2</v>
      </c>
      <c r="D80" s="53">
        <v>1</v>
      </c>
      <c r="E80" s="5">
        <v>2</v>
      </c>
      <c r="G80" s="62" t="s">
        <v>41</v>
      </c>
      <c r="H80" s="58">
        <v>27</v>
      </c>
      <c r="I80" s="58">
        <v>33</v>
      </c>
      <c r="J80" s="58">
        <v>2</v>
      </c>
      <c r="K80" s="58">
        <v>62</v>
      </c>
      <c r="M80" s="62" t="s">
        <v>41</v>
      </c>
      <c r="N80" s="58">
        <f t="shared" ref="N80:Q82" si="2">$K80*H$82/$K$82</f>
        <v>30.261904761904763</v>
      </c>
      <c r="O80" s="58">
        <f t="shared" si="2"/>
        <v>28.785714285714285</v>
      </c>
      <c r="P80" s="58">
        <f t="shared" si="2"/>
        <v>2.9523809523809526</v>
      </c>
      <c r="Q80" s="58">
        <f t="shared" si="2"/>
        <v>62</v>
      </c>
      <c r="T80" s="61" t="s">
        <v>66</v>
      </c>
      <c r="U80">
        <f>CHITEST(H80:J81,N80:P81)</f>
        <v>8.754405143975133E-2</v>
      </c>
    </row>
    <row r="81" spans="1:24" ht="15.75" thickTop="1">
      <c r="A81" s="6">
        <v>2</v>
      </c>
      <c r="B81" s="2">
        <v>1</v>
      </c>
      <c r="C81" s="52">
        <v>2</v>
      </c>
      <c r="D81" s="53">
        <v>1</v>
      </c>
      <c r="E81" s="5">
        <v>2</v>
      </c>
      <c r="G81" s="62" t="s">
        <v>42</v>
      </c>
      <c r="H81" s="58">
        <v>14</v>
      </c>
      <c r="I81" s="58">
        <v>6</v>
      </c>
      <c r="J81" s="58">
        <v>2</v>
      </c>
      <c r="K81" s="58">
        <v>22</v>
      </c>
      <c r="M81" s="62" t="s">
        <v>42</v>
      </c>
      <c r="N81" s="58">
        <f t="shared" si="2"/>
        <v>10.738095238095237</v>
      </c>
      <c r="O81" s="58">
        <f t="shared" si="2"/>
        <v>10.214285714285714</v>
      </c>
      <c r="P81" s="58">
        <f t="shared" si="2"/>
        <v>1.0476190476190477</v>
      </c>
      <c r="Q81" s="58">
        <f t="shared" si="2"/>
        <v>22</v>
      </c>
    </row>
    <row r="82" spans="1:24">
      <c r="A82" s="6">
        <v>1</v>
      </c>
      <c r="B82" s="2">
        <v>3</v>
      </c>
      <c r="C82" s="52">
        <v>3</v>
      </c>
      <c r="D82" s="53">
        <v>1</v>
      </c>
      <c r="E82" s="5">
        <v>2</v>
      </c>
      <c r="G82" s="56"/>
      <c r="H82" s="56">
        <v>41</v>
      </c>
      <c r="I82" s="56">
        <v>39</v>
      </c>
      <c r="J82" s="56">
        <v>4</v>
      </c>
      <c r="K82" s="56">
        <v>84</v>
      </c>
      <c r="M82" s="56"/>
      <c r="N82" s="58">
        <f t="shared" si="2"/>
        <v>41</v>
      </c>
      <c r="O82" s="58">
        <f t="shared" si="2"/>
        <v>39</v>
      </c>
      <c r="P82" s="58">
        <f t="shared" si="2"/>
        <v>4</v>
      </c>
      <c r="Q82" s="58">
        <f t="shared" si="2"/>
        <v>84</v>
      </c>
      <c r="T82" s="115" t="s">
        <v>71</v>
      </c>
      <c r="U82" s="115"/>
      <c r="V82" s="115"/>
      <c r="W82" s="115"/>
      <c r="X82" s="115"/>
    </row>
    <row r="83" spans="1:24">
      <c r="A83" s="6">
        <v>2</v>
      </c>
      <c r="B83" s="2">
        <v>2</v>
      </c>
      <c r="C83" s="52">
        <v>1</v>
      </c>
      <c r="D83" s="53">
        <v>1</v>
      </c>
      <c r="E83" s="5">
        <v>2</v>
      </c>
    </row>
    <row r="84" spans="1:24" ht="15.75" thickBot="1">
      <c r="A84" s="6">
        <v>1</v>
      </c>
      <c r="B84" s="2">
        <v>3</v>
      </c>
      <c r="C84" s="52">
        <v>1</v>
      </c>
      <c r="D84" s="53">
        <v>1</v>
      </c>
      <c r="E84" s="5">
        <v>2</v>
      </c>
      <c r="M84" s="115" t="s">
        <v>69</v>
      </c>
      <c r="N84" s="115"/>
      <c r="O84" s="115"/>
      <c r="P84" s="115"/>
    </row>
    <row r="85" spans="1:24" ht="15.75" thickBot="1">
      <c r="A85" s="6">
        <v>2</v>
      </c>
      <c r="B85" s="2">
        <v>3</v>
      </c>
      <c r="C85" s="52">
        <v>2</v>
      </c>
      <c r="D85" s="53">
        <v>1</v>
      </c>
      <c r="E85" s="5">
        <v>2</v>
      </c>
      <c r="G85" s="122" t="s">
        <v>62</v>
      </c>
      <c r="H85" s="123"/>
    </row>
    <row r="86" spans="1:24">
      <c r="A86" s="7">
        <v>2</v>
      </c>
      <c r="B86" s="8">
        <v>3</v>
      </c>
      <c r="C86" s="54">
        <v>2</v>
      </c>
      <c r="D86" s="55">
        <v>1</v>
      </c>
      <c r="E86" s="9">
        <v>2</v>
      </c>
    </row>
    <row r="87" spans="1:24" ht="15.75" thickBot="1">
      <c r="G87" s="62" t="s">
        <v>59</v>
      </c>
      <c r="H87" s="66" t="s">
        <v>41</v>
      </c>
      <c r="I87" s="66" t="s">
        <v>42</v>
      </c>
      <c r="J87" s="57"/>
      <c r="M87" s="62" t="s">
        <v>59</v>
      </c>
      <c r="N87" s="66" t="s">
        <v>41</v>
      </c>
      <c r="O87" s="66" t="s">
        <v>42</v>
      </c>
      <c r="P87" s="57"/>
    </row>
    <row r="88" spans="1:24" ht="16.5" thickTop="1" thickBot="1">
      <c r="G88" s="62" t="s">
        <v>63</v>
      </c>
      <c r="H88" s="58">
        <v>4</v>
      </c>
      <c r="I88" s="58">
        <v>58</v>
      </c>
      <c r="J88" s="58">
        <v>62</v>
      </c>
      <c r="M88" s="62" t="s">
        <v>63</v>
      </c>
      <c r="N88" s="58">
        <f t="shared" ref="N88:P90" si="3">$J88*H$90/$J$90</f>
        <v>5.9047619047619051</v>
      </c>
      <c r="O88" s="58">
        <f t="shared" si="3"/>
        <v>56.095238095238095</v>
      </c>
      <c r="P88" s="58">
        <f t="shared" si="3"/>
        <v>62</v>
      </c>
      <c r="T88" s="61" t="s">
        <v>66</v>
      </c>
      <c r="U88">
        <f>CHITEST(H88:I89,N88:O89)</f>
        <v>0.10733737516094087</v>
      </c>
    </row>
    <row r="89" spans="1:24" ht="16.5" thickTop="1" thickBot="1">
      <c r="A89" s="68" t="s">
        <v>26</v>
      </c>
      <c r="B89" s="112" t="s">
        <v>72</v>
      </c>
      <c r="C89" s="112"/>
      <c r="D89" s="112"/>
      <c r="E89" s="67"/>
      <c r="G89" s="62" t="s">
        <v>45</v>
      </c>
      <c r="H89" s="58">
        <v>4</v>
      </c>
      <c r="I89" s="58">
        <v>18</v>
      </c>
      <c r="J89" s="58">
        <v>22</v>
      </c>
      <c r="M89" s="62" t="s">
        <v>45</v>
      </c>
      <c r="N89" s="58">
        <f t="shared" si="3"/>
        <v>2.0952380952380953</v>
      </c>
      <c r="O89" s="58">
        <f t="shared" si="3"/>
        <v>19.904761904761905</v>
      </c>
      <c r="P89" s="58">
        <f t="shared" si="3"/>
        <v>22</v>
      </c>
    </row>
    <row r="90" spans="1:24">
      <c r="A90" s="79" t="s">
        <v>31</v>
      </c>
      <c r="B90" s="113" t="s">
        <v>73</v>
      </c>
      <c r="C90" s="113"/>
      <c r="D90" s="113"/>
      <c r="E90" s="114"/>
      <c r="G90" s="56"/>
      <c r="H90" s="56">
        <v>8</v>
      </c>
      <c r="I90" s="56">
        <v>76</v>
      </c>
      <c r="J90" s="56">
        <v>84</v>
      </c>
      <c r="M90" s="56"/>
      <c r="N90" s="58">
        <f t="shared" si="3"/>
        <v>8</v>
      </c>
      <c r="O90" s="58">
        <f t="shared" si="3"/>
        <v>76</v>
      </c>
      <c r="P90" s="58">
        <f t="shared" si="3"/>
        <v>84</v>
      </c>
      <c r="T90" s="115" t="s">
        <v>71</v>
      </c>
      <c r="U90" s="115"/>
      <c r="V90" s="115"/>
      <c r="W90" s="115"/>
      <c r="X90" s="115"/>
    </row>
    <row r="91" spans="1:24">
      <c r="A91" s="80"/>
      <c r="B91" s="81"/>
      <c r="C91" s="81"/>
      <c r="D91" s="81"/>
      <c r="E91" s="82"/>
    </row>
    <row r="92" spans="1:24">
      <c r="A92" s="83" t="s">
        <v>34</v>
      </c>
      <c r="B92" s="110" t="s">
        <v>74</v>
      </c>
      <c r="C92" s="110"/>
      <c r="D92" s="110"/>
      <c r="E92" s="111"/>
    </row>
    <row r="93" spans="1:24">
      <c r="A93" s="80"/>
      <c r="B93" s="84"/>
      <c r="C93" s="84"/>
      <c r="D93" s="84"/>
      <c r="E93" s="85"/>
    </row>
    <row r="94" spans="1:24">
      <c r="A94" s="86" t="s">
        <v>46</v>
      </c>
      <c r="B94" s="110" t="s">
        <v>75</v>
      </c>
      <c r="C94" s="110"/>
      <c r="D94" s="110"/>
      <c r="E94" s="111"/>
    </row>
    <row r="95" spans="1:24">
      <c r="A95" s="80"/>
      <c r="B95" s="81"/>
      <c r="C95" s="81"/>
      <c r="D95" s="81"/>
      <c r="E95" s="82"/>
    </row>
    <row r="96" spans="1:24">
      <c r="A96" s="87" t="s">
        <v>47</v>
      </c>
      <c r="B96" s="110" t="s">
        <v>76</v>
      </c>
      <c r="C96" s="110"/>
      <c r="D96" s="110"/>
      <c r="E96" s="111"/>
    </row>
    <row r="97" spans="1:5">
      <c r="A97" s="80"/>
      <c r="B97" s="81"/>
      <c r="C97" s="81"/>
      <c r="D97" s="81"/>
      <c r="E97" s="82"/>
    </row>
    <row r="98" spans="1:5">
      <c r="A98" s="88" t="s">
        <v>43</v>
      </c>
      <c r="B98" s="110" t="s">
        <v>77</v>
      </c>
      <c r="C98" s="110"/>
      <c r="D98" s="110"/>
      <c r="E98" s="111"/>
    </row>
    <row r="99" spans="1:5" ht="15.75" thickBot="1">
      <c r="A99" s="89"/>
      <c r="B99" s="90"/>
      <c r="C99" s="90"/>
      <c r="D99" s="90"/>
      <c r="E99" s="91"/>
    </row>
  </sheetData>
  <mergeCells count="19">
    <mergeCell ref="H1:K1"/>
    <mergeCell ref="G59:H59"/>
    <mergeCell ref="G68:H68"/>
    <mergeCell ref="G77:H77"/>
    <mergeCell ref="G85:H85"/>
    <mergeCell ref="M84:P84"/>
    <mergeCell ref="T82:X82"/>
    <mergeCell ref="T90:X90"/>
    <mergeCell ref="T59:W59"/>
    <mergeCell ref="T65:X65"/>
    <mergeCell ref="M67:P67"/>
    <mergeCell ref="M76:P76"/>
    <mergeCell ref="T74:X74"/>
    <mergeCell ref="B94:E94"/>
    <mergeCell ref="B96:E96"/>
    <mergeCell ref="B98:E98"/>
    <mergeCell ref="B89:D89"/>
    <mergeCell ref="B90:E90"/>
    <mergeCell ref="B92:E92"/>
  </mergeCells>
  <phoneticPr fontId="4" type="noConversion"/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2010-03-25T07:55:31Z</dcterms:created>
  <dcterms:modified xsi:type="dcterms:W3CDTF">2010-03-29T07:59:38Z</dcterms:modified>
</cp:coreProperties>
</file>